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2019-20"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2" i="6" l="1"/>
  <c r="K72" i="6"/>
  <c r="K78" i="6" s="1"/>
  <c r="L72" i="6"/>
  <c r="M72" i="6"/>
  <c r="M78" i="6" s="1"/>
  <c r="N72" i="6"/>
  <c r="O72" i="6"/>
  <c r="O78" i="6" s="1"/>
  <c r="P72" i="6"/>
  <c r="Q72" i="6"/>
  <c r="Q78" i="6" s="1"/>
  <c r="R72" i="6"/>
  <c r="S72" i="6"/>
  <c r="S78" i="6" s="1"/>
  <c r="K73" i="6"/>
  <c r="L73" i="6"/>
  <c r="M73" i="6"/>
  <c r="N73" i="6"/>
  <c r="O73" i="6"/>
  <c r="P73" i="6"/>
  <c r="P78" i="6" s="1"/>
  <c r="Q73" i="6"/>
  <c r="R73" i="6"/>
  <c r="S73" i="6"/>
  <c r="K74" i="6"/>
  <c r="L74" i="6"/>
  <c r="M74" i="6"/>
  <c r="N74" i="6"/>
  <c r="O74" i="6"/>
  <c r="P74" i="6"/>
  <c r="Q74" i="6"/>
  <c r="R74" i="6"/>
  <c r="S74" i="6"/>
  <c r="K75" i="6"/>
  <c r="L75" i="6"/>
  <c r="M75" i="6"/>
  <c r="N75" i="6"/>
  <c r="O75" i="6"/>
  <c r="P75" i="6"/>
  <c r="Q75" i="6"/>
  <c r="R75" i="6"/>
  <c r="S75" i="6"/>
  <c r="K76" i="6"/>
  <c r="L76" i="6"/>
  <c r="M76" i="6"/>
  <c r="N76" i="6"/>
  <c r="O76" i="6"/>
  <c r="P76" i="6"/>
  <c r="Q76" i="6"/>
  <c r="R76" i="6"/>
  <c r="S76" i="6"/>
  <c r="L78" i="6"/>
  <c r="N78" i="6"/>
  <c r="R78" i="6"/>
  <c r="K81" i="6"/>
  <c r="K88" i="6" s="1"/>
  <c r="K90" i="6" s="1"/>
  <c r="L81" i="6"/>
  <c r="M81" i="6"/>
  <c r="M88" i="6" s="1"/>
  <c r="M90" i="6" s="1"/>
  <c r="N81" i="6"/>
  <c r="O81" i="6"/>
  <c r="O88" i="6" s="1"/>
  <c r="O90" i="6" s="1"/>
  <c r="P81" i="6"/>
  <c r="Q81" i="6"/>
  <c r="Q88" i="6" s="1"/>
  <c r="Q90" i="6" s="1"/>
  <c r="R81" i="6"/>
  <c r="S81" i="6"/>
  <c r="S88" i="6" s="1"/>
  <c r="S90" i="6" s="1"/>
  <c r="K82" i="6"/>
  <c r="L82" i="6"/>
  <c r="M82" i="6"/>
  <c r="N82" i="6"/>
  <c r="O82" i="6"/>
  <c r="Q82" i="6"/>
  <c r="R82" i="6"/>
  <c r="S82" i="6"/>
  <c r="K83" i="6"/>
  <c r="L83" i="6"/>
  <c r="M83" i="6"/>
  <c r="N83" i="6"/>
  <c r="O83" i="6"/>
  <c r="P83" i="6"/>
  <c r="Q83" i="6"/>
  <c r="R83" i="6"/>
  <c r="S83" i="6"/>
  <c r="K84" i="6"/>
  <c r="L84" i="6"/>
  <c r="M84" i="6"/>
  <c r="N84" i="6"/>
  <c r="O84" i="6"/>
  <c r="P84" i="6"/>
  <c r="Q84" i="6"/>
  <c r="R84" i="6"/>
  <c r="S84" i="6"/>
  <c r="K85" i="6"/>
  <c r="L85" i="6"/>
  <c r="M85" i="6"/>
  <c r="N85" i="6"/>
  <c r="O85" i="6"/>
  <c r="P85" i="6"/>
  <c r="Q85" i="6"/>
  <c r="R85" i="6"/>
  <c r="S85" i="6"/>
  <c r="L88" i="6"/>
  <c r="L90" i="6" s="1"/>
  <c r="N88" i="6"/>
  <c r="N90" i="6" s="1"/>
  <c r="R88" i="6"/>
  <c r="R90" i="6" s="1"/>
  <c r="J85" i="6"/>
  <c r="J84" i="6"/>
  <c r="J83" i="6"/>
  <c r="J82" i="6"/>
  <c r="J76" i="6"/>
  <c r="J75" i="6"/>
  <c r="J74" i="6"/>
  <c r="J73" i="6"/>
  <c r="P82" i="6" l="1"/>
  <c r="P88" i="6" s="1"/>
  <c r="P90" i="6" s="1"/>
  <c r="J78" i="6" l="1"/>
  <c r="J81" i="6"/>
  <c r="J88" i="6"/>
  <c r="J90" i="6" s="1"/>
</calcChain>
</file>

<file path=xl/sharedStrings.xml><?xml version="1.0" encoding="utf-8"?>
<sst xmlns="http://schemas.openxmlformats.org/spreadsheetml/2006/main" count="1181" uniqueCount="256">
  <si>
    <t>Timestamp</t>
  </si>
  <si>
    <t>Program Studied at I.P.E.R.</t>
  </si>
  <si>
    <t>Academic Year (Year of appearing in the Final Year of the program)</t>
  </si>
  <si>
    <t>College Roll Number (During Final Year of the program)</t>
  </si>
  <si>
    <t>Preposition</t>
  </si>
  <si>
    <t>Name of the candidate</t>
  </si>
  <si>
    <t>WhatsApp number</t>
  </si>
  <si>
    <t>Alternate mobile number (for Voice call), if any</t>
  </si>
  <si>
    <t>E-mail Id</t>
  </si>
  <si>
    <t>Rate the Curriculum/Syllabus studied by you on the following points. [Rate how challenging was the syllabus offered by the courses]</t>
  </si>
  <si>
    <t>Rate the Curriculum/Syllabus studied by you on the following points. [Rate the depth of the syllabus of courses in relation to the competencies expected by the industry / current global scenario]</t>
  </si>
  <si>
    <t>Rate the Curriculum/Syllabus studied by you on the following points. [Rate the sequence of the units in the courses]</t>
  </si>
  <si>
    <t>Rate the Curriculum/Syllabus studied by you on the following points. [Rate the size of syllabus in terms of the load on the students]</t>
  </si>
  <si>
    <t>Rate the Curriculum/Syllabus studied by you on the following points. [Rate the design of the courses in terms of extra learning or self-learning]</t>
  </si>
  <si>
    <t>Rate the Curriculum/Syllabus studied by you on the following points. [Rate the flexibility in choosing the electives (If any) in relation to technology advancements]</t>
  </si>
  <si>
    <t>Rate the Curriculum/Syllabus studied by you on the following points. [Rate the percentage of the courses offering the laboratory components]</t>
  </si>
  <si>
    <t>Rate the Curriculum/Syllabus studied by you on the following points. [How do you rate the allocation of the credits to the courses?]</t>
  </si>
  <si>
    <t>Rate the Curriculum/Syllabus studied by you on the following points. [How will you rate the internal evaluation system of students conducted by the Institute]</t>
  </si>
  <si>
    <t>Rate the Curriculum/Syllabus studied by you on the following points. [How do you rate the evaluation scheme for each course]</t>
  </si>
  <si>
    <t>Your Suggestions (If Any)</t>
  </si>
  <si>
    <t>Date of feedback submission</t>
  </si>
  <si>
    <t>M. Pharm.</t>
  </si>
  <si>
    <t>Mr.</t>
  </si>
  <si>
    <t>Very Good</t>
  </si>
  <si>
    <t>Good</t>
  </si>
  <si>
    <t>Miss.</t>
  </si>
  <si>
    <t>Excellent</t>
  </si>
  <si>
    <t>7/17/2021</t>
  </si>
  <si>
    <t>B. Pharm.</t>
  </si>
  <si>
    <t>Average</t>
  </si>
  <si>
    <t>Below Average</t>
  </si>
  <si>
    <t>No</t>
  </si>
  <si>
    <t>NA</t>
  </si>
  <si>
    <t>7/17/2021 16:06:26</t>
  </si>
  <si>
    <t>2019 - 2020</t>
  </si>
  <si>
    <t>Bhumika kishor balpande</t>
  </si>
  <si>
    <t>Bhumi.balpande@gmail.com</t>
  </si>
  <si>
    <t>7/17/2021 16:26:54</t>
  </si>
  <si>
    <t>Diksha Dnyaneshwar Taksande</t>
  </si>
  <si>
    <t>diksha98taksande@gmail.com</t>
  </si>
  <si>
    <t>7/17/2021 16:56:25</t>
  </si>
  <si>
    <t>Kalyani Dipakrao Tumdam</t>
  </si>
  <si>
    <t>Kalyanitumdam133@gmail.com</t>
  </si>
  <si>
    <t>Nothing</t>
  </si>
  <si>
    <t>7/17/2021 19:02:48</t>
  </si>
  <si>
    <t>Harsha Sanjay Bhoyar</t>
  </si>
  <si>
    <t>harshabhoyar93@gmail.com</t>
  </si>
  <si>
    <t>7/17/2021 19:42:11</t>
  </si>
  <si>
    <t>Gauri vinod Babhulkar</t>
  </si>
  <si>
    <t>gauribabhulkar1996@gmail.com</t>
  </si>
  <si>
    <t>7/19/2021 0:45:36</t>
  </si>
  <si>
    <t>Payal Vilas lanje</t>
  </si>
  <si>
    <t>lanje.official1501@gmail.com</t>
  </si>
  <si>
    <t>7/19/2021</t>
  </si>
  <si>
    <t>7/19/2021 12:47:33</t>
  </si>
  <si>
    <t>Tanaaz Navin Nathani</t>
  </si>
  <si>
    <t>nathanitn1711@gmail.com</t>
  </si>
  <si>
    <t>7/19/2021 12:53:51</t>
  </si>
  <si>
    <t>Vaishnavi Vinod Rai</t>
  </si>
  <si>
    <t>vaishnavi787@gmail.com</t>
  </si>
  <si>
    <t>7/19/2021 13:00:54</t>
  </si>
  <si>
    <t>Shreya kisna vyapari</t>
  </si>
  <si>
    <t>vyaparishreya25@gmail.com</t>
  </si>
  <si>
    <t>7/19/2021 13:09:51</t>
  </si>
  <si>
    <t>Akash sakharam jumble</t>
  </si>
  <si>
    <t>akashjumbale@gmail.com</t>
  </si>
  <si>
    <t>Conduct extra corriculum activities</t>
  </si>
  <si>
    <t>7/19/2021 13:34:17</t>
  </si>
  <si>
    <t>Gaurav Santoshrao Ingle</t>
  </si>
  <si>
    <t>gauravingle097@gmail.com</t>
  </si>
  <si>
    <t>7/19/2021 13:49:55</t>
  </si>
  <si>
    <t>Nishant Naresh Jarode</t>
  </si>
  <si>
    <t>jarodenishant1998@gmail.com</t>
  </si>
  <si>
    <t>7/19/2021 14:01:10</t>
  </si>
  <si>
    <t>NAYAN DILIPRAO GULHANE</t>
  </si>
  <si>
    <t>nayan.gulhane2000@gmail.com</t>
  </si>
  <si>
    <t>Every thing is best in IPER</t>
  </si>
  <si>
    <t>7/19/2021 14:02:39</t>
  </si>
  <si>
    <t>Rushikesh Gajanan Borkar</t>
  </si>
  <si>
    <t>rgb1408@gmail.com</t>
  </si>
  <si>
    <t>7/19/2021 14:23:04</t>
  </si>
  <si>
    <t>.</t>
  </si>
  <si>
    <t>Rushikesh Arvind Narnaware</t>
  </si>
  <si>
    <t>rushikeshiper12@gmail.com</t>
  </si>
  <si>
    <t>7/19/2021 15:38:59</t>
  </si>
  <si>
    <t>Shretali Wasudeo Sawarkar</t>
  </si>
  <si>
    <t>shretalisawarkar1998@gmail.com</t>
  </si>
  <si>
    <t>7/19/2021 15:40:21</t>
  </si>
  <si>
    <t>Pawan Dnyaneshwar Bhonde</t>
  </si>
  <si>
    <t>bhondepawan11@gmail.com</t>
  </si>
  <si>
    <t>7/19/2021 15:46:07</t>
  </si>
  <si>
    <t>Radha Rajkumar Rathi</t>
  </si>
  <si>
    <t>Radhaau1006@gmail.com</t>
  </si>
  <si>
    <t>5/15/2021</t>
  </si>
  <si>
    <t>7/19/2021 16:11:20</t>
  </si>
  <si>
    <t>Sachin Shivkumar Rahangdale</t>
  </si>
  <si>
    <t>mr.sachinsr16@gmail.com</t>
  </si>
  <si>
    <t>5/14/2021</t>
  </si>
  <si>
    <t>7/19/2021 16:36:04</t>
  </si>
  <si>
    <t>Shantanu Dilip Nimbalkar</t>
  </si>
  <si>
    <t>Shantanunimbalkar007@gmail.com</t>
  </si>
  <si>
    <t>5/27/2021</t>
  </si>
  <si>
    <t>7/19/2021 16:54:46</t>
  </si>
  <si>
    <t>Ruchika Vijay Gawande</t>
  </si>
  <si>
    <t>ruchikavg008@gmail.com</t>
  </si>
  <si>
    <t>7/19/2021 17:27:33</t>
  </si>
  <si>
    <t>Trupti balkrishna parshuramkar</t>
  </si>
  <si>
    <t>truptiparshu@gmail.com</t>
  </si>
  <si>
    <t>7/19/2021 18:11:07</t>
  </si>
  <si>
    <t>Kajal Dnyaneshwar Chaudhari</t>
  </si>
  <si>
    <t>kajuchaudhari89@gmail.com</t>
  </si>
  <si>
    <t>7/19/2021 18:26:01</t>
  </si>
  <si>
    <t>Manish Khobragade</t>
  </si>
  <si>
    <t>manishkhobragade5@gmail.com</t>
  </si>
  <si>
    <t>5/19/2021</t>
  </si>
  <si>
    <t>7/19/2021 18:36:18</t>
  </si>
  <si>
    <t>Yogeeta Sanjayrao Mude</t>
  </si>
  <si>
    <t>yogitamude14@gmail.com</t>
  </si>
  <si>
    <t>5/18/2021</t>
  </si>
  <si>
    <t>7/20/2021 7:33:43</t>
  </si>
  <si>
    <t>Priya Rajendra Amte</t>
  </si>
  <si>
    <t>priyaamte123@gmail.com</t>
  </si>
  <si>
    <t>4/20/2021</t>
  </si>
  <si>
    <t>7/20/2021 9:41:01</t>
  </si>
  <si>
    <t>Shubham Chanduji Ghatole</t>
  </si>
  <si>
    <t>shubhamghatole111@gmail.com</t>
  </si>
  <si>
    <t>7/20/2021 12:44:10</t>
  </si>
  <si>
    <t>Mahesh Arun Kesalkar</t>
  </si>
  <si>
    <t>maheshkesalkar786@gmail.com</t>
  </si>
  <si>
    <t>7/20/2021</t>
  </si>
  <si>
    <t>7/22/2021</t>
  </si>
  <si>
    <t>Aniket Anil Gaikwad</t>
  </si>
  <si>
    <t>aniketgaikwad391@gmail.com</t>
  </si>
  <si>
    <t>7/22/2021 16:16:55</t>
  </si>
  <si>
    <t>7/22/2021 16:28:33</t>
  </si>
  <si>
    <t>Karishma sudhakar kamble</t>
  </si>
  <si>
    <t>karishma.iper13@gmail.com</t>
  </si>
  <si>
    <t>7/22/2021 16:51:59</t>
  </si>
  <si>
    <t>Ashish Ambadas Sabale</t>
  </si>
  <si>
    <t>ashishsabale4@gmail.com</t>
  </si>
  <si>
    <t>7/22/2021 17:39:00</t>
  </si>
  <si>
    <t>Rucha Sahebrao Dafale</t>
  </si>
  <si>
    <t>ruchadafale@gmail.com</t>
  </si>
  <si>
    <t>7/22/2021 17:47:03</t>
  </si>
  <si>
    <t>Tina Gajanan Shete</t>
  </si>
  <si>
    <t>tinashete19@gmail.com</t>
  </si>
  <si>
    <t>5/20/2021</t>
  </si>
  <si>
    <t>7/22/2021 18:22:00</t>
  </si>
  <si>
    <t>Mayuri Ashokchand Soni</t>
  </si>
  <si>
    <t>mayurisoni96.ms@gmail.com</t>
  </si>
  <si>
    <t>7/22/2021 20:36:36</t>
  </si>
  <si>
    <t>Ruchika Arunrao Khandale</t>
  </si>
  <si>
    <t>ruchikakhandale96@gmail.com</t>
  </si>
  <si>
    <t>7/22/2021 21:30:18</t>
  </si>
  <si>
    <t>Pratik Devendra Gadkari</t>
  </si>
  <si>
    <t>pratikdgadkari@gmail.com</t>
  </si>
  <si>
    <t>7/22/2021 22:02:51</t>
  </si>
  <si>
    <t>Komal Kamlakar Kharabe</t>
  </si>
  <si>
    <t>komalkharabe10@gmail.com</t>
  </si>
  <si>
    <t>N/A</t>
  </si>
  <si>
    <t>7/23/2021</t>
  </si>
  <si>
    <t>7/23/2021 13:22:59</t>
  </si>
  <si>
    <t>Ankita V. Hadke</t>
  </si>
  <si>
    <t>ankitahadeke@gmail.com</t>
  </si>
  <si>
    <t>7/23/2021 15:57:25</t>
  </si>
  <si>
    <t>Chetana Ramdas Dhande</t>
  </si>
  <si>
    <t>chetanadhande111@gmail.com</t>
  </si>
  <si>
    <t>7/23/2021 16:35:40</t>
  </si>
  <si>
    <t>Aditi Mahesh Rathi</t>
  </si>
  <si>
    <t>aditirathi0708@gmail.com</t>
  </si>
  <si>
    <t>7/23/2021 17:28:56</t>
  </si>
  <si>
    <t>Gaurav premsingh rathod</t>
  </si>
  <si>
    <t>gauravrathod676@gmail.com</t>
  </si>
  <si>
    <t>5/13/2021</t>
  </si>
  <si>
    <t>7/23/2021 17:59:20</t>
  </si>
  <si>
    <t>Kanchan Sanjay Talekar</t>
  </si>
  <si>
    <t>kanchutalekar@gmail.com</t>
  </si>
  <si>
    <t>...</t>
  </si>
  <si>
    <t>Madhuri Prakash Sarode</t>
  </si>
  <si>
    <t>madhusarode18@gmail.com</t>
  </si>
  <si>
    <t>7/23/2021 19:44:22</t>
  </si>
  <si>
    <t>Harshada B. Kulkarni</t>
  </si>
  <si>
    <t>harshada0903@gmail.com</t>
  </si>
  <si>
    <t>7/23/2021 20:25:38</t>
  </si>
  <si>
    <t>SWATI ASHOK PATEKAR</t>
  </si>
  <si>
    <t>swatipatekar1@gmail.com</t>
  </si>
  <si>
    <t>7/23/2021 21:18:09</t>
  </si>
  <si>
    <t>Akash Vithalrao Choutmal</t>
  </si>
  <si>
    <t>akashchoutmal1432@gmail.com</t>
  </si>
  <si>
    <t>7/24/2021 6:31:37</t>
  </si>
  <si>
    <t>Vaishali narayanrao kokate</t>
  </si>
  <si>
    <t>Vaishalikokate019@gmail.com</t>
  </si>
  <si>
    <t>7/24/2021</t>
  </si>
  <si>
    <t>7/24/2021 21:45:51</t>
  </si>
  <si>
    <t>Gayatri ashvin sarode</t>
  </si>
  <si>
    <t>gayatrisarode46@gmail.com</t>
  </si>
  <si>
    <t>7/25/2021 9:24:24</t>
  </si>
  <si>
    <t>Minal Ganesh Umate</t>
  </si>
  <si>
    <t>minalumate9@gmail.com</t>
  </si>
  <si>
    <t>7/25/2021</t>
  </si>
  <si>
    <t>7/26/2021 14:52:46</t>
  </si>
  <si>
    <t>Vaishnavi shrikant Vairagade</t>
  </si>
  <si>
    <t>vairagadevaishnavi@gmail.com</t>
  </si>
  <si>
    <t>Monika Rajendra Zoting</t>
  </si>
  <si>
    <t>mzoting55@gmail.com</t>
  </si>
  <si>
    <t>Nikhil Jagdish Gujar</t>
  </si>
  <si>
    <t>nikhilgujar339@gmail.com</t>
  </si>
  <si>
    <t>Harshita shriram bode</t>
  </si>
  <si>
    <t>Harshitabode4@gmail.com</t>
  </si>
  <si>
    <t>7/28/2021 11:50:04</t>
  </si>
  <si>
    <t>Parvin Dhameem Ansari</t>
  </si>
  <si>
    <t>parvindansari786@gmail.com</t>
  </si>
  <si>
    <t>7/28/2021</t>
  </si>
  <si>
    <t>7/28/2021 13:09:48</t>
  </si>
  <si>
    <t>Diksha Sheshandra Undirwade</t>
  </si>
  <si>
    <t>undirwadiksha01@gmail.com</t>
  </si>
  <si>
    <t>7/28/2021 13:40:47</t>
  </si>
  <si>
    <t>Chinmay Shyam Durge</t>
  </si>
  <si>
    <t>chinmaydurge98@gmail.com</t>
  </si>
  <si>
    <t>7/28/2021 13:40:55</t>
  </si>
  <si>
    <t>Pranay Subhash Watgure</t>
  </si>
  <si>
    <t>Pranaywatgure1997@gmail.com</t>
  </si>
  <si>
    <t>7/28/2021 15:33:57</t>
  </si>
  <si>
    <t>5/17/2021</t>
  </si>
  <si>
    <t>7/28/2021 21:27:39</t>
  </si>
  <si>
    <t>Sonal Rajeshwar kahale</t>
  </si>
  <si>
    <t>sonalkahale2121998@gmail.com</t>
  </si>
  <si>
    <t>9/23/2020</t>
  </si>
  <si>
    <t>7/29/2021 13:44:06</t>
  </si>
  <si>
    <t>Mayuri Nareshrao Yengade</t>
  </si>
  <si>
    <t>mayuriyengade@gmail.com</t>
  </si>
  <si>
    <t>7/30/2021</t>
  </si>
  <si>
    <t>7/30/2021 16:45:13</t>
  </si>
  <si>
    <t>Ankita K. Aglawe</t>
  </si>
  <si>
    <t>aglaweankita14@gmail.com</t>
  </si>
  <si>
    <t>Renuka Mahesh Dashaputre</t>
  </si>
  <si>
    <t>dashaputre.renu31@gmail.com</t>
  </si>
  <si>
    <t>Shivprasad manikrao patil</t>
  </si>
  <si>
    <t>shivprasad2829@gmail.com</t>
  </si>
  <si>
    <t>Kaustubh Padmakar Dhadwe</t>
  </si>
  <si>
    <t>kaustubh.dhadwe96@gmail.com</t>
  </si>
  <si>
    <t>Bhoomij Bindusar Moon</t>
  </si>
  <si>
    <t>Bhoomijbmoon19@gmail.com</t>
  </si>
  <si>
    <t>Sagar Khade</t>
  </si>
  <si>
    <t>sagarkhade27@gmail.com</t>
  </si>
  <si>
    <t>Shivani Daulatrao Mohite</t>
  </si>
  <si>
    <t>shivanimohite000@gmail.com</t>
  </si>
  <si>
    <t>Vaishali Buddhiprakash Prajapati</t>
  </si>
  <si>
    <t>pvaishali735@gmail.com</t>
  </si>
  <si>
    <t>Anuja Jagtap</t>
  </si>
  <si>
    <t>anujajagtap94101@gmail.com</t>
  </si>
  <si>
    <t>Only 3 options are there good very good excellent. Add bad, very bad and worst so my option will be worst in some of the points mentioned above....I have Very bad experience with this college.</t>
  </si>
  <si>
    <t>SUM</t>
  </si>
  <si>
    <t>AVG</t>
  </si>
  <si>
    <t>COUNT</t>
  </si>
  <si>
    <t>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</si>
</sst>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14" fontId="0" fillId="0" borderId="0" xfId="0" applyNumberFormat="1"/>
    <xf numFmtId="22" fontId="0" fillId="0" borderId="0" xfId="0" applyNumberFormat="1"/>
    <xf numFmtId="0" fontId="0" fillId="0" borderId="0" xfId="0" applyAlignment="1">
      <alignment horizontal="center"/>
    </xf>
    <xf numFmtId="0" fontId="1" fillId="0" borderId="0" xfId="0" applyFont="1" applyAlignment="1">
      <alignment horizontal="center"/>
    </xf>
    <xf numFmtId="0" fontId="1" fillId="0" borderId="0" xfId="0" applyFont="1"/>
    <xf numFmtId="2"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tabSelected="1" topLeftCell="A69" workbookViewId="0">
      <selection activeCell="D82" sqref="D82"/>
    </sheetView>
  </sheetViews>
  <sheetFormatPr defaultRowHeight="15" x14ac:dyDescent="0.25"/>
  <sheetData>
    <row r="1" spans="1:2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row>
    <row r="2" spans="1:21" x14ac:dyDescent="0.25">
      <c r="A2" t="s">
        <v>33</v>
      </c>
      <c r="B2" t="s">
        <v>28</v>
      </c>
      <c r="C2" t="s">
        <v>34</v>
      </c>
      <c r="D2">
        <v>4</v>
      </c>
      <c r="E2" t="s">
        <v>25</v>
      </c>
      <c r="F2" t="s">
        <v>35</v>
      </c>
      <c r="G2">
        <v>8605618676</v>
      </c>
      <c r="H2">
        <v>9371579837</v>
      </c>
      <c r="I2" t="s">
        <v>36</v>
      </c>
      <c r="J2" t="s">
        <v>24</v>
      </c>
      <c r="K2" t="s">
        <v>24</v>
      </c>
      <c r="L2" t="s">
        <v>24</v>
      </c>
      <c r="M2" t="s">
        <v>24</v>
      </c>
      <c r="N2" t="s">
        <v>24</v>
      </c>
      <c r="O2" t="s">
        <v>24</v>
      </c>
      <c r="P2" t="s">
        <v>24</v>
      </c>
      <c r="Q2" t="s">
        <v>24</v>
      </c>
      <c r="R2" t="s">
        <v>24</v>
      </c>
      <c r="S2" t="s">
        <v>24</v>
      </c>
      <c r="U2" t="s">
        <v>27</v>
      </c>
    </row>
    <row r="3" spans="1:21" x14ac:dyDescent="0.25">
      <c r="A3" t="s">
        <v>37</v>
      </c>
      <c r="B3" t="s">
        <v>28</v>
      </c>
      <c r="C3" t="s">
        <v>34</v>
      </c>
      <c r="D3">
        <v>6</v>
      </c>
      <c r="E3" t="s">
        <v>25</v>
      </c>
      <c r="F3" t="s">
        <v>38</v>
      </c>
      <c r="G3">
        <v>8308210451</v>
      </c>
      <c r="H3">
        <v>8308210451</v>
      </c>
      <c r="I3" t="s">
        <v>39</v>
      </c>
      <c r="J3" t="s">
        <v>24</v>
      </c>
      <c r="K3" t="s">
        <v>24</v>
      </c>
      <c r="L3" t="s">
        <v>24</v>
      </c>
      <c r="M3" t="s">
        <v>24</v>
      </c>
      <c r="N3" t="s">
        <v>24</v>
      </c>
      <c r="O3" t="s">
        <v>24</v>
      </c>
      <c r="P3" t="s">
        <v>24</v>
      </c>
      <c r="Q3" t="s">
        <v>24</v>
      </c>
      <c r="R3" t="s">
        <v>24</v>
      </c>
      <c r="S3" t="s">
        <v>24</v>
      </c>
      <c r="U3" t="s">
        <v>27</v>
      </c>
    </row>
    <row r="4" spans="1:21" x14ac:dyDescent="0.25">
      <c r="A4" t="s">
        <v>40</v>
      </c>
      <c r="B4" t="s">
        <v>28</v>
      </c>
      <c r="C4" t="s">
        <v>34</v>
      </c>
      <c r="D4">
        <v>10</v>
      </c>
      <c r="E4" t="s">
        <v>25</v>
      </c>
      <c r="F4" t="s">
        <v>41</v>
      </c>
      <c r="G4">
        <v>8605165127</v>
      </c>
      <c r="H4">
        <v>7558539422</v>
      </c>
      <c r="I4" t="s">
        <v>42</v>
      </c>
      <c r="J4" t="s">
        <v>23</v>
      </c>
      <c r="K4" t="s">
        <v>24</v>
      </c>
      <c r="L4" t="s">
        <v>23</v>
      </c>
      <c r="M4" t="s">
        <v>23</v>
      </c>
      <c r="N4" t="s">
        <v>24</v>
      </c>
      <c r="O4" t="s">
        <v>23</v>
      </c>
      <c r="P4" t="s">
        <v>23</v>
      </c>
      <c r="Q4" t="s">
        <v>24</v>
      </c>
      <c r="R4" t="s">
        <v>23</v>
      </c>
      <c r="S4" t="s">
        <v>23</v>
      </c>
      <c r="U4" t="s">
        <v>27</v>
      </c>
    </row>
    <row r="5" spans="1:21" x14ac:dyDescent="0.25">
      <c r="A5" t="s">
        <v>47</v>
      </c>
      <c r="B5" t="s">
        <v>28</v>
      </c>
      <c r="C5" t="s">
        <v>34</v>
      </c>
      <c r="D5">
        <v>9</v>
      </c>
      <c r="E5" t="s">
        <v>25</v>
      </c>
      <c r="F5" t="s">
        <v>48</v>
      </c>
      <c r="G5">
        <v>8806750247</v>
      </c>
      <c r="H5">
        <v>8806750247</v>
      </c>
      <c r="I5" t="s">
        <v>49</v>
      </c>
      <c r="J5" t="s">
        <v>24</v>
      </c>
      <c r="K5" t="s">
        <v>24</v>
      </c>
      <c r="L5" t="s">
        <v>23</v>
      </c>
      <c r="M5" t="s">
        <v>24</v>
      </c>
      <c r="N5" t="s">
        <v>24</v>
      </c>
      <c r="O5" t="s">
        <v>24</v>
      </c>
      <c r="P5" t="s">
        <v>29</v>
      </c>
      <c r="Q5" t="s">
        <v>24</v>
      </c>
      <c r="R5" t="s">
        <v>24</v>
      </c>
      <c r="S5" t="s">
        <v>24</v>
      </c>
      <c r="U5" t="s">
        <v>27</v>
      </c>
    </row>
    <row r="6" spans="1:21" x14ac:dyDescent="0.25">
      <c r="A6" t="s">
        <v>50</v>
      </c>
      <c r="B6" t="s">
        <v>28</v>
      </c>
      <c r="C6" t="s">
        <v>34</v>
      </c>
      <c r="E6" t="s">
        <v>25</v>
      </c>
      <c r="F6" t="s">
        <v>51</v>
      </c>
      <c r="G6">
        <v>7219445533</v>
      </c>
      <c r="I6" t="s">
        <v>52</v>
      </c>
      <c r="J6" t="s">
        <v>23</v>
      </c>
      <c r="K6" t="s">
        <v>23</v>
      </c>
      <c r="L6" t="s">
        <v>23</v>
      </c>
      <c r="M6" t="s">
        <v>24</v>
      </c>
      <c r="N6" t="s">
        <v>23</v>
      </c>
      <c r="O6" t="s">
        <v>23</v>
      </c>
      <c r="P6" t="s">
        <v>23</v>
      </c>
      <c r="Q6" t="s">
        <v>23</v>
      </c>
      <c r="R6" t="s">
        <v>23</v>
      </c>
      <c r="S6" t="s">
        <v>23</v>
      </c>
      <c r="U6" t="s">
        <v>53</v>
      </c>
    </row>
    <row r="7" spans="1:21" x14ac:dyDescent="0.25">
      <c r="A7" t="s">
        <v>54</v>
      </c>
      <c r="B7" t="s">
        <v>28</v>
      </c>
      <c r="C7" t="s">
        <v>34</v>
      </c>
      <c r="D7">
        <v>32</v>
      </c>
      <c r="E7" t="s">
        <v>25</v>
      </c>
      <c r="F7" t="s">
        <v>55</v>
      </c>
      <c r="G7">
        <v>7887823171</v>
      </c>
      <c r="H7">
        <v>7887823171</v>
      </c>
      <c r="I7" t="s">
        <v>56</v>
      </c>
      <c r="J7" t="s">
        <v>23</v>
      </c>
      <c r="K7" t="s">
        <v>23</v>
      </c>
      <c r="L7" t="s">
        <v>23</v>
      </c>
      <c r="M7" t="s">
        <v>24</v>
      </c>
      <c r="N7" t="s">
        <v>23</v>
      </c>
      <c r="O7" t="s">
        <v>23</v>
      </c>
      <c r="P7" t="s">
        <v>23</v>
      </c>
      <c r="Q7" t="s">
        <v>23</v>
      </c>
      <c r="R7" t="s">
        <v>23</v>
      </c>
      <c r="S7" t="s">
        <v>23</v>
      </c>
      <c r="U7" t="s">
        <v>53</v>
      </c>
    </row>
    <row r="8" spans="1:21" x14ac:dyDescent="0.25">
      <c r="A8" t="s">
        <v>57</v>
      </c>
      <c r="B8" t="s">
        <v>28</v>
      </c>
      <c r="C8" t="s">
        <v>34</v>
      </c>
      <c r="D8">
        <v>36</v>
      </c>
      <c r="E8" t="s">
        <v>25</v>
      </c>
      <c r="F8" t="s">
        <v>58</v>
      </c>
      <c r="G8">
        <v>8850027116</v>
      </c>
      <c r="H8">
        <v>8850027116</v>
      </c>
      <c r="I8" t="s">
        <v>59</v>
      </c>
      <c r="J8" t="s">
        <v>23</v>
      </c>
      <c r="K8" t="s">
        <v>23</v>
      </c>
      <c r="L8" t="s">
        <v>23</v>
      </c>
      <c r="M8" t="s">
        <v>23</v>
      </c>
      <c r="N8" t="s">
        <v>23</v>
      </c>
      <c r="O8" t="s">
        <v>23</v>
      </c>
      <c r="P8" t="s">
        <v>23</v>
      </c>
      <c r="Q8" t="s">
        <v>23</v>
      </c>
      <c r="R8" t="s">
        <v>23</v>
      </c>
      <c r="S8" t="s">
        <v>23</v>
      </c>
      <c r="U8" t="s">
        <v>53</v>
      </c>
    </row>
    <row r="9" spans="1:21" x14ac:dyDescent="0.25">
      <c r="A9" t="s">
        <v>60</v>
      </c>
      <c r="B9" t="s">
        <v>28</v>
      </c>
      <c r="C9" t="s">
        <v>34</v>
      </c>
      <c r="E9" t="s">
        <v>25</v>
      </c>
      <c r="F9" t="s">
        <v>61</v>
      </c>
      <c r="G9">
        <v>9763978340</v>
      </c>
      <c r="H9">
        <v>7517638705</v>
      </c>
      <c r="I9" t="s">
        <v>62</v>
      </c>
      <c r="J9" t="s">
        <v>26</v>
      </c>
      <c r="K9" t="s">
        <v>26</v>
      </c>
      <c r="L9" t="s">
        <v>26</v>
      </c>
      <c r="M9" t="s">
        <v>26</v>
      </c>
      <c r="N9" t="s">
        <v>26</v>
      </c>
      <c r="O9" t="s">
        <v>26</v>
      </c>
      <c r="P9" t="s">
        <v>26</v>
      </c>
      <c r="Q9" t="s">
        <v>26</v>
      </c>
      <c r="R9" t="s">
        <v>26</v>
      </c>
      <c r="S9" t="s">
        <v>26</v>
      </c>
      <c r="U9" t="s">
        <v>53</v>
      </c>
    </row>
    <row r="10" spans="1:21" x14ac:dyDescent="0.25">
      <c r="A10" t="s">
        <v>63</v>
      </c>
      <c r="B10" t="s">
        <v>28</v>
      </c>
      <c r="C10" t="s">
        <v>34</v>
      </c>
      <c r="D10">
        <v>40</v>
      </c>
      <c r="E10" t="s">
        <v>22</v>
      </c>
      <c r="F10" t="s">
        <v>64</v>
      </c>
      <c r="G10">
        <v>7378538269</v>
      </c>
      <c r="H10">
        <v>7378538269</v>
      </c>
      <c r="I10" t="s">
        <v>65</v>
      </c>
      <c r="J10" t="s">
        <v>26</v>
      </c>
      <c r="K10" t="s">
        <v>23</v>
      </c>
      <c r="L10" t="s">
        <v>23</v>
      </c>
      <c r="M10" t="s">
        <v>23</v>
      </c>
      <c r="N10" t="s">
        <v>23</v>
      </c>
      <c r="O10" t="s">
        <v>23</v>
      </c>
      <c r="P10" t="s">
        <v>23</v>
      </c>
      <c r="Q10" t="s">
        <v>23</v>
      </c>
      <c r="R10" t="s">
        <v>26</v>
      </c>
      <c r="S10" t="s">
        <v>23</v>
      </c>
      <c r="T10" t="s">
        <v>66</v>
      </c>
      <c r="U10" t="s">
        <v>53</v>
      </c>
    </row>
    <row r="11" spans="1:21" x14ac:dyDescent="0.25">
      <c r="A11" t="s">
        <v>67</v>
      </c>
      <c r="B11" t="s">
        <v>28</v>
      </c>
      <c r="C11" t="s">
        <v>34</v>
      </c>
      <c r="D11">
        <v>41</v>
      </c>
      <c r="E11" t="s">
        <v>22</v>
      </c>
      <c r="F11" t="s">
        <v>68</v>
      </c>
      <c r="G11">
        <v>9922840582</v>
      </c>
      <c r="H11">
        <v>8830350664</v>
      </c>
      <c r="I11" t="s">
        <v>69</v>
      </c>
      <c r="J11" t="s">
        <v>23</v>
      </c>
      <c r="K11" t="s">
        <v>23</v>
      </c>
      <c r="L11" t="s">
        <v>23</v>
      </c>
      <c r="M11" t="s">
        <v>23</v>
      </c>
      <c r="N11" t="s">
        <v>23</v>
      </c>
      <c r="O11" t="s">
        <v>23</v>
      </c>
      <c r="P11" t="s">
        <v>26</v>
      </c>
      <c r="Q11" t="s">
        <v>23</v>
      </c>
      <c r="R11" t="s">
        <v>23</v>
      </c>
      <c r="S11" t="s">
        <v>23</v>
      </c>
      <c r="T11" t="s">
        <v>32</v>
      </c>
      <c r="U11" t="s">
        <v>53</v>
      </c>
    </row>
    <row r="12" spans="1:21" x14ac:dyDescent="0.25">
      <c r="A12" t="s">
        <v>70</v>
      </c>
      <c r="B12" t="s">
        <v>28</v>
      </c>
      <c r="C12" t="s">
        <v>34</v>
      </c>
      <c r="E12" t="s">
        <v>22</v>
      </c>
      <c r="F12" t="s">
        <v>71</v>
      </c>
      <c r="G12">
        <v>9028239857</v>
      </c>
      <c r="I12" t="s">
        <v>72</v>
      </c>
      <c r="J12" t="s">
        <v>26</v>
      </c>
      <c r="K12" t="s">
        <v>26</v>
      </c>
      <c r="L12" t="s">
        <v>26</v>
      </c>
      <c r="M12" t="s">
        <v>26</v>
      </c>
      <c r="N12" t="s">
        <v>26</v>
      </c>
      <c r="O12" t="s">
        <v>26</v>
      </c>
      <c r="P12" t="s">
        <v>26</v>
      </c>
      <c r="Q12" t="s">
        <v>26</v>
      </c>
      <c r="R12" t="s">
        <v>26</v>
      </c>
      <c r="S12" t="s">
        <v>26</v>
      </c>
      <c r="T12" t="s">
        <v>31</v>
      </c>
      <c r="U12" t="s">
        <v>53</v>
      </c>
    </row>
    <row r="13" spans="1:21" x14ac:dyDescent="0.25">
      <c r="A13" t="s">
        <v>73</v>
      </c>
      <c r="B13" t="s">
        <v>28</v>
      </c>
      <c r="C13" t="s">
        <v>34</v>
      </c>
      <c r="D13">
        <v>118181</v>
      </c>
      <c r="E13" t="s">
        <v>22</v>
      </c>
      <c r="F13" t="s">
        <v>74</v>
      </c>
      <c r="G13">
        <v>9168581557</v>
      </c>
      <c r="H13">
        <v>9168581557</v>
      </c>
      <c r="I13" t="s">
        <v>75</v>
      </c>
      <c r="J13" t="s">
        <v>26</v>
      </c>
      <c r="K13" t="s">
        <v>26</v>
      </c>
      <c r="L13" t="s">
        <v>26</v>
      </c>
      <c r="M13" t="s">
        <v>26</v>
      </c>
      <c r="N13" t="s">
        <v>26</v>
      </c>
      <c r="O13" t="s">
        <v>26</v>
      </c>
      <c r="P13" t="s">
        <v>26</v>
      </c>
      <c r="Q13" t="s">
        <v>26</v>
      </c>
      <c r="R13" t="s">
        <v>26</v>
      </c>
      <c r="S13" t="s">
        <v>26</v>
      </c>
      <c r="T13" t="s">
        <v>76</v>
      </c>
      <c r="U13" t="s">
        <v>53</v>
      </c>
    </row>
    <row r="14" spans="1:21" x14ac:dyDescent="0.25">
      <c r="A14" t="s">
        <v>77</v>
      </c>
      <c r="B14" t="s">
        <v>28</v>
      </c>
      <c r="C14" t="s">
        <v>34</v>
      </c>
      <c r="D14">
        <v>47</v>
      </c>
      <c r="E14" t="s">
        <v>22</v>
      </c>
      <c r="F14" t="s">
        <v>78</v>
      </c>
      <c r="G14">
        <v>8788373090</v>
      </c>
      <c r="H14">
        <v>9623571408</v>
      </c>
      <c r="I14" t="s">
        <v>79</v>
      </c>
      <c r="J14" t="s">
        <v>26</v>
      </c>
      <c r="K14" t="s">
        <v>26</v>
      </c>
      <c r="L14" t="s">
        <v>26</v>
      </c>
      <c r="M14" t="s">
        <v>26</v>
      </c>
      <c r="N14" t="s">
        <v>26</v>
      </c>
      <c r="O14" t="s">
        <v>23</v>
      </c>
      <c r="P14" t="s">
        <v>23</v>
      </c>
      <c r="Q14" t="s">
        <v>23</v>
      </c>
      <c r="R14" t="s">
        <v>26</v>
      </c>
      <c r="S14" t="s">
        <v>26</v>
      </c>
      <c r="U14" t="s">
        <v>53</v>
      </c>
    </row>
    <row r="15" spans="1:21" x14ac:dyDescent="0.25">
      <c r="A15" t="s">
        <v>80</v>
      </c>
      <c r="B15" t="s">
        <v>28</v>
      </c>
      <c r="C15" t="s">
        <v>34</v>
      </c>
      <c r="D15" t="s">
        <v>81</v>
      </c>
      <c r="E15" t="s">
        <v>22</v>
      </c>
      <c r="F15" t="s">
        <v>82</v>
      </c>
      <c r="G15">
        <v>7776003255</v>
      </c>
      <c r="I15" t="s">
        <v>83</v>
      </c>
      <c r="J15" t="s">
        <v>26</v>
      </c>
      <c r="K15" t="s">
        <v>26</v>
      </c>
      <c r="L15" t="s">
        <v>26</v>
      </c>
      <c r="M15" t="s">
        <v>26</v>
      </c>
      <c r="N15" t="s">
        <v>26</v>
      </c>
      <c r="O15" t="s">
        <v>26</v>
      </c>
      <c r="P15" t="s">
        <v>26</v>
      </c>
      <c r="Q15" t="s">
        <v>26</v>
      </c>
      <c r="R15" t="s">
        <v>26</v>
      </c>
      <c r="S15" t="s">
        <v>26</v>
      </c>
      <c r="U15" t="s">
        <v>53</v>
      </c>
    </row>
    <row r="16" spans="1:21" x14ac:dyDescent="0.25">
      <c r="A16" t="s">
        <v>84</v>
      </c>
      <c r="B16" t="s">
        <v>28</v>
      </c>
      <c r="C16" t="s">
        <v>34</v>
      </c>
      <c r="D16">
        <v>24</v>
      </c>
      <c r="E16" t="s">
        <v>25</v>
      </c>
      <c r="F16" t="s">
        <v>85</v>
      </c>
      <c r="G16">
        <v>9021140310</v>
      </c>
      <c r="H16">
        <v>9021140310</v>
      </c>
      <c r="I16" t="s">
        <v>86</v>
      </c>
      <c r="J16" t="s">
        <v>26</v>
      </c>
      <c r="K16" t="s">
        <v>23</v>
      </c>
      <c r="L16" t="s">
        <v>26</v>
      </c>
      <c r="M16" t="s">
        <v>23</v>
      </c>
      <c r="N16" t="s">
        <v>23</v>
      </c>
      <c r="O16" t="s">
        <v>23</v>
      </c>
      <c r="P16" t="s">
        <v>26</v>
      </c>
      <c r="Q16" t="s">
        <v>26</v>
      </c>
      <c r="R16" t="s">
        <v>23</v>
      </c>
      <c r="S16" t="s">
        <v>26</v>
      </c>
      <c r="U16" t="s">
        <v>53</v>
      </c>
    </row>
    <row r="17" spans="1:21" x14ac:dyDescent="0.25">
      <c r="A17" t="s">
        <v>87</v>
      </c>
      <c r="B17" t="s">
        <v>28</v>
      </c>
      <c r="C17" t="s">
        <v>34</v>
      </c>
      <c r="E17" t="s">
        <v>22</v>
      </c>
      <c r="F17" t="s">
        <v>88</v>
      </c>
      <c r="G17">
        <v>7038343890</v>
      </c>
      <c r="I17" t="s">
        <v>89</v>
      </c>
      <c r="J17" t="s">
        <v>24</v>
      </c>
      <c r="K17" t="s">
        <v>24</v>
      </c>
      <c r="L17" t="s">
        <v>23</v>
      </c>
      <c r="M17" t="s">
        <v>24</v>
      </c>
      <c r="N17" t="s">
        <v>29</v>
      </c>
      <c r="O17" t="s">
        <v>24</v>
      </c>
      <c r="P17" t="s">
        <v>24</v>
      </c>
      <c r="Q17" t="s">
        <v>24</v>
      </c>
      <c r="R17" t="s">
        <v>24</v>
      </c>
      <c r="S17" t="s">
        <v>24</v>
      </c>
      <c r="U17" s="1">
        <v>44535</v>
      </c>
    </row>
    <row r="18" spans="1:21" x14ac:dyDescent="0.25">
      <c r="A18" t="s">
        <v>90</v>
      </c>
      <c r="B18" t="s">
        <v>28</v>
      </c>
      <c r="C18" t="s">
        <v>34</v>
      </c>
      <c r="D18">
        <v>21</v>
      </c>
      <c r="E18" t="s">
        <v>25</v>
      </c>
      <c r="F18" t="s">
        <v>91</v>
      </c>
      <c r="G18">
        <v>8177954327</v>
      </c>
      <c r="I18" t="s">
        <v>92</v>
      </c>
      <c r="J18" t="s">
        <v>23</v>
      </c>
      <c r="K18" t="s">
        <v>23</v>
      </c>
      <c r="L18" t="s">
        <v>24</v>
      </c>
      <c r="M18" t="s">
        <v>23</v>
      </c>
      <c r="N18" t="s">
        <v>24</v>
      </c>
      <c r="O18" t="s">
        <v>23</v>
      </c>
      <c r="P18" t="s">
        <v>24</v>
      </c>
      <c r="Q18" t="s">
        <v>23</v>
      </c>
      <c r="R18" t="s">
        <v>24</v>
      </c>
      <c r="S18" t="s">
        <v>23</v>
      </c>
      <c r="U18" t="s">
        <v>93</v>
      </c>
    </row>
    <row r="19" spans="1:21" x14ac:dyDescent="0.25">
      <c r="A19" t="s">
        <v>94</v>
      </c>
      <c r="B19" t="s">
        <v>28</v>
      </c>
      <c r="C19" t="s">
        <v>34</v>
      </c>
      <c r="D19">
        <v>56</v>
      </c>
      <c r="E19" t="s">
        <v>22</v>
      </c>
      <c r="F19" t="s">
        <v>95</v>
      </c>
      <c r="G19">
        <v>9175970619</v>
      </c>
      <c r="H19">
        <v>9168179702</v>
      </c>
      <c r="I19" t="s">
        <v>96</v>
      </c>
      <c r="J19" t="s">
        <v>23</v>
      </c>
      <c r="K19" t="s">
        <v>24</v>
      </c>
      <c r="L19" t="s">
        <v>23</v>
      </c>
      <c r="M19" t="s">
        <v>26</v>
      </c>
      <c r="N19" t="s">
        <v>24</v>
      </c>
      <c r="O19" t="s">
        <v>23</v>
      </c>
      <c r="P19" t="s">
        <v>26</v>
      </c>
      <c r="Q19" t="s">
        <v>23</v>
      </c>
      <c r="R19" t="s">
        <v>24</v>
      </c>
      <c r="S19" t="s">
        <v>24</v>
      </c>
      <c r="T19" t="s">
        <v>32</v>
      </c>
      <c r="U19" t="s">
        <v>97</v>
      </c>
    </row>
    <row r="20" spans="1:21" x14ac:dyDescent="0.25">
      <c r="A20" t="s">
        <v>119</v>
      </c>
      <c r="B20" t="s">
        <v>28</v>
      </c>
      <c r="C20" t="s">
        <v>34</v>
      </c>
      <c r="D20">
        <v>18</v>
      </c>
      <c r="E20" t="s">
        <v>25</v>
      </c>
      <c r="F20" t="s">
        <v>120</v>
      </c>
      <c r="G20">
        <v>7797207663</v>
      </c>
      <c r="H20">
        <v>7798207663</v>
      </c>
      <c r="I20" t="s">
        <v>121</v>
      </c>
      <c r="J20" t="s">
        <v>24</v>
      </c>
      <c r="K20" t="s">
        <v>24</v>
      </c>
      <c r="L20" t="s">
        <v>24</v>
      </c>
      <c r="M20" t="s">
        <v>24</v>
      </c>
      <c r="N20" t="s">
        <v>24</v>
      </c>
      <c r="O20" t="s">
        <v>24</v>
      </c>
      <c r="P20" t="s">
        <v>24</v>
      </c>
      <c r="Q20" t="s">
        <v>24</v>
      </c>
      <c r="R20" t="s">
        <v>23</v>
      </c>
      <c r="S20" t="s">
        <v>24</v>
      </c>
      <c r="U20" t="s">
        <v>122</v>
      </c>
    </row>
    <row r="21" spans="1:21" x14ac:dyDescent="0.25">
      <c r="A21" t="s">
        <v>123</v>
      </c>
      <c r="B21" t="s">
        <v>28</v>
      </c>
      <c r="C21" t="s">
        <v>34</v>
      </c>
      <c r="E21" t="s">
        <v>22</v>
      </c>
      <c r="F21" t="s">
        <v>124</v>
      </c>
      <c r="G21">
        <v>7083436488</v>
      </c>
      <c r="H21">
        <v>917083436488</v>
      </c>
      <c r="I21" t="s">
        <v>125</v>
      </c>
      <c r="J21" t="s">
        <v>23</v>
      </c>
      <c r="K21" t="s">
        <v>26</v>
      </c>
      <c r="L21" t="s">
        <v>23</v>
      </c>
      <c r="M21" t="s">
        <v>24</v>
      </c>
      <c r="N21" t="s">
        <v>23</v>
      </c>
      <c r="O21" t="s">
        <v>23</v>
      </c>
      <c r="P21" t="s">
        <v>23</v>
      </c>
      <c r="Q21" t="s">
        <v>23</v>
      </c>
      <c r="R21" t="s">
        <v>23</v>
      </c>
      <c r="S21" t="s">
        <v>23</v>
      </c>
      <c r="U21" s="1">
        <v>44381</v>
      </c>
    </row>
    <row r="22" spans="1:21" x14ac:dyDescent="0.25">
      <c r="A22" t="s">
        <v>164</v>
      </c>
      <c r="B22" t="s">
        <v>28</v>
      </c>
      <c r="C22" t="s">
        <v>34</v>
      </c>
      <c r="D22">
        <v>5</v>
      </c>
      <c r="E22" t="s">
        <v>25</v>
      </c>
      <c r="F22" t="s">
        <v>165</v>
      </c>
      <c r="G22">
        <v>7721980164</v>
      </c>
      <c r="H22">
        <v>8623930305</v>
      </c>
      <c r="I22" t="s">
        <v>166</v>
      </c>
      <c r="J22" t="s">
        <v>23</v>
      </c>
      <c r="K22" t="s">
        <v>23</v>
      </c>
      <c r="L22" t="s">
        <v>23</v>
      </c>
      <c r="M22" t="s">
        <v>24</v>
      </c>
      <c r="N22" t="s">
        <v>24</v>
      </c>
      <c r="O22" t="s">
        <v>24</v>
      </c>
      <c r="P22" t="s">
        <v>24</v>
      </c>
      <c r="Q22" t="s">
        <v>24</v>
      </c>
      <c r="R22" t="s">
        <v>24</v>
      </c>
      <c r="S22" t="s">
        <v>24</v>
      </c>
      <c r="T22" t="s">
        <v>32</v>
      </c>
      <c r="U22" t="s">
        <v>160</v>
      </c>
    </row>
    <row r="23" spans="1:21" x14ac:dyDescent="0.25">
      <c r="A23" t="s">
        <v>167</v>
      </c>
      <c r="B23" t="s">
        <v>28</v>
      </c>
      <c r="C23" t="s">
        <v>34</v>
      </c>
      <c r="D23">
        <v>1</v>
      </c>
      <c r="E23" t="s">
        <v>25</v>
      </c>
      <c r="F23" t="s">
        <v>168</v>
      </c>
      <c r="G23">
        <v>7776863064</v>
      </c>
      <c r="I23" t="s">
        <v>169</v>
      </c>
      <c r="J23" t="s">
        <v>23</v>
      </c>
      <c r="K23" t="s">
        <v>24</v>
      </c>
      <c r="L23" t="s">
        <v>23</v>
      </c>
      <c r="M23" t="s">
        <v>24</v>
      </c>
      <c r="N23" t="s">
        <v>24</v>
      </c>
      <c r="O23" t="s">
        <v>30</v>
      </c>
      <c r="P23" t="s">
        <v>26</v>
      </c>
      <c r="Q23" t="s">
        <v>23</v>
      </c>
      <c r="R23" t="s">
        <v>24</v>
      </c>
      <c r="S23" t="s">
        <v>24</v>
      </c>
      <c r="U23" t="s">
        <v>160</v>
      </c>
    </row>
    <row r="24" spans="1:21" x14ac:dyDescent="0.25">
      <c r="A24" t="s">
        <v>170</v>
      </c>
      <c r="B24" t="s">
        <v>28</v>
      </c>
      <c r="C24" t="s">
        <v>34</v>
      </c>
      <c r="D24">
        <v>40</v>
      </c>
      <c r="E24" t="s">
        <v>22</v>
      </c>
      <c r="F24" t="s">
        <v>171</v>
      </c>
      <c r="G24">
        <v>8888995991</v>
      </c>
      <c r="I24" t="s">
        <v>172</v>
      </c>
      <c r="J24" t="s">
        <v>26</v>
      </c>
      <c r="K24" t="s">
        <v>26</v>
      </c>
      <c r="L24" t="s">
        <v>26</v>
      </c>
      <c r="M24" t="s">
        <v>26</v>
      </c>
      <c r="N24" t="s">
        <v>26</v>
      </c>
      <c r="O24" t="s">
        <v>26</v>
      </c>
      <c r="P24" t="s">
        <v>26</v>
      </c>
      <c r="Q24" t="s">
        <v>26</v>
      </c>
      <c r="R24" t="s">
        <v>26</v>
      </c>
      <c r="S24" t="s">
        <v>26</v>
      </c>
      <c r="U24" t="s">
        <v>173</v>
      </c>
    </row>
    <row r="25" spans="1:21" x14ac:dyDescent="0.25">
      <c r="A25" t="s">
        <v>180</v>
      </c>
      <c r="B25" t="s">
        <v>28</v>
      </c>
      <c r="C25" t="s">
        <v>34</v>
      </c>
      <c r="D25">
        <v>10</v>
      </c>
      <c r="E25" t="s">
        <v>25</v>
      </c>
      <c r="F25" t="s">
        <v>181</v>
      </c>
      <c r="G25">
        <v>9503456141</v>
      </c>
      <c r="H25">
        <v>9579005856</v>
      </c>
      <c r="I25" t="s">
        <v>182</v>
      </c>
      <c r="J25" t="s">
        <v>23</v>
      </c>
      <c r="K25" t="s">
        <v>24</v>
      </c>
      <c r="L25" t="s">
        <v>24</v>
      </c>
      <c r="M25" t="s">
        <v>23</v>
      </c>
      <c r="N25" t="s">
        <v>24</v>
      </c>
      <c r="O25" t="s">
        <v>29</v>
      </c>
      <c r="P25" t="s">
        <v>23</v>
      </c>
      <c r="Q25" t="s">
        <v>24</v>
      </c>
      <c r="R25" t="s">
        <v>24</v>
      </c>
      <c r="S25" t="s">
        <v>24</v>
      </c>
      <c r="T25" t="s">
        <v>32</v>
      </c>
      <c r="U25" t="s">
        <v>160</v>
      </c>
    </row>
    <row r="26" spans="1:21" x14ac:dyDescent="0.25">
      <c r="A26" t="s">
        <v>193</v>
      </c>
      <c r="B26" t="s">
        <v>28</v>
      </c>
      <c r="C26" t="s">
        <v>34</v>
      </c>
      <c r="D26">
        <v>7</v>
      </c>
      <c r="E26" t="s">
        <v>25</v>
      </c>
      <c r="F26" t="s">
        <v>194</v>
      </c>
      <c r="G26">
        <v>8830297690</v>
      </c>
      <c r="H26">
        <v>7030465669</v>
      </c>
      <c r="I26" t="s">
        <v>195</v>
      </c>
      <c r="J26" t="s">
        <v>24</v>
      </c>
      <c r="K26" t="s">
        <v>24</v>
      </c>
      <c r="L26" t="s">
        <v>24</v>
      </c>
      <c r="M26" t="s">
        <v>24</v>
      </c>
      <c r="N26" t="s">
        <v>24</v>
      </c>
      <c r="O26" t="s">
        <v>24</v>
      </c>
      <c r="P26" t="s">
        <v>24</v>
      </c>
      <c r="Q26" t="s">
        <v>24</v>
      </c>
      <c r="R26" t="s">
        <v>24</v>
      </c>
      <c r="S26" t="s">
        <v>24</v>
      </c>
      <c r="U26" t="s">
        <v>192</v>
      </c>
    </row>
    <row r="27" spans="1:21" x14ac:dyDescent="0.25">
      <c r="A27" t="s">
        <v>209</v>
      </c>
      <c r="B27" t="s">
        <v>28</v>
      </c>
      <c r="C27" t="s">
        <v>34</v>
      </c>
      <c r="D27">
        <v>2</v>
      </c>
      <c r="E27" t="s">
        <v>25</v>
      </c>
      <c r="F27" t="s">
        <v>210</v>
      </c>
      <c r="G27">
        <v>7028035282</v>
      </c>
      <c r="H27">
        <v>9284127734</v>
      </c>
      <c r="I27" t="s">
        <v>211</v>
      </c>
      <c r="J27" t="s">
        <v>26</v>
      </c>
      <c r="K27" t="s">
        <v>26</v>
      </c>
      <c r="L27" t="s">
        <v>26</v>
      </c>
      <c r="M27" t="s">
        <v>26</v>
      </c>
      <c r="N27" t="s">
        <v>23</v>
      </c>
      <c r="O27" t="s">
        <v>23</v>
      </c>
      <c r="P27" t="s">
        <v>26</v>
      </c>
      <c r="Q27" t="s">
        <v>26</v>
      </c>
      <c r="R27" t="s">
        <v>26</v>
      </c>
      <c r="S27" t="s">
        <v>26</v>
      </c>
      <c r="T27" t="s">
        <v>32</v>
      </c>
      <c r="U27" t="s">
        <v>212</v>
      </c>
    </row>
    <row r="28" spans="1:21" x14ac:dyDescent="0.25">
      <c r="A28" t="s">
        <v>213</v>
      </c>
      <c r="B28" t="s">
        <v>28</v>
      </c>
      <c r="C28" t="s">
        <v>34</v>
      </c>
      <c r="D28">
        <v>7</v>
      </c>
      <c r="E28" t="s">
        <v>25</v>
      </c>
      <c r="F28" t="s">
        <v>214</v>
      </c>
      <c r="G28">
        <v>8329303389</v>
      </c>
      <c r="H28">
        <v>7249402224</v>
      </c>
      <c r="I28" t="s">
        <v>215</v>
      </c>
      <c r="J28" t="s">
        <v>23</v>
      </c>
      <c r="K28" t="s">
        <v>23</v>
      </c>
      <c r="L28" t="s">
        <v>23</v>
      </c>
      <c r="M28" t="s">
        <v>24</v>
      </c>
      <c r="N28" t="s">
        <v>24</v>
      </c>
      <c r="O28" t="s">
        <v>24</v>
      </c>
      <c r="P28" t="s">
        <v>23</v>
      </c>
      <c r="Q28" t="s">
        <v>23</v>
      </c>
      <c r="R28" t="s">
        <v>26</v>
      </c>
      <c r="S28" t="s">
        <v>23</v>
      </c>
      <c r="U28" t="s">
        <v>212</v>
      </c>
    </row>
    <row r="29" spans="1:21" x14ac:dyDescent="0.25">
      <c r="A29" t="s">
        <v>216</v>
      </c>
      <c r="B29" t="s">
        <v>28</v>
      </c>
      <c r="C29" t="s">
        <v>34</v>
      </c>
      <c r="D29">
        <v>39</v>
      </c>
      <c r="E29" t="s">
        <v>22</v>
      </c>
      <c r="F29" t="s">
        <v>217</v>
      </c>
      <c r="G29">
        <v>7263606964</v>
      </c>
      <c r="H29">
        <v>8329803740</v>
      </c>
      <c r="I29" t="s">
        <v>218</v>
      </c>
      <c r="J29" t="s">
        <v>26</v>
      </c>
      <c r="K29" t="s">
        <v>23</v>
      </c>
      <c r="L29" t="s">
        <v>26</v>
      </c>
      <c r="M29" t="s">
        <v>23</v>
      </c>
      <c r="N29" t="s">
        <v>23</v>
      </c>
      <c r="O29" t="s">
        <v>23</v>
      </c>
      <c r="P29" t="s">
        <v>26</v>
      </c>
      <c r="Q29" t="s">
        <v>26</v>
      </c>
      <c r="R29" t="s">
        <v>23</v>
      </c>
      <c r="S29" t="s">
        <v>26</v>
      </c>
      <c r="U29" t="s">
        <v>212</v>
      </c>
    </row>
    <row r="30" spans="1:21" x14ac:dyDescent="0.25">
      <c r="A30" t="s">
        <v>219</v>
      </c>
      <c r="B30" t="s">
        <v>28</v>
      </c>
      <c r="C30" t="s">
        <v>34</v>
      </c>
      <c r="D30">
        <v>46</v>
      </c>
      <c r="E30" t="s">
        <v>22</v>
      </c>
      <c r="F30" t="s">
        <v>220</v>
      </c>
      <c r="G30">
        <v>9011304826</v>
      </c>
      <c r="H30">
        <v>919011304826</v>
      </c>
      <c r="I30" t="s">
        <v>221</v>
      </c>
      <c r="J30" t="s">
        <v>26</v>
      </c>
      <c r="K30" t="s">
        <v>26</v>
      </c>
      <c r="L30" t="s">
        <v>26</v>
      </c>
      <c r="M30" t="s">
        <v>26</v>
      </c>
      <c r="N30" t="s">
        <v>26</v>
      </c>
      <c r="O30" t="s">
        <v>26</v>
      </c>
      <c r="P30" t="s">
        <v>26</v>
      </c>
      <c r="Q30" t="s">
        <v>26</v>
      </c>
      <c r="R30" t="s">
        <v>26</v>
      </c>
      <c r="S30" t="s">
        <v>26</v>
      </c>
      <c r="U30" t="s">
        <v>212</v>
      </c>
    </row>
    <row r="31" spans="1:21" x14ac:dyDescent="0.25">
      <c r="A31" t="s">
        <v>224</v>
      </c>
      <c r="B31" t="s">
        <v>28</v>
      </c>
      <c r="C31" t="s">
        <v>34</v>
      </c>
      <c r="D31">
        <v>29</v>
      </c>
      <c r="E31" t="s">
        <v>25</v>
      </c>
      <c r="F31" t="s">
        <v>225</v>
      </c>
      <c r="G31">
        <v>9307287702</v>
      </c>
      <c r="H31">
        <v>9860276104</v>
      </c>
      <c r="I31" t="s">
        <v>226</v>
      </c>
      <c r="J31" t="s">
        <v>26</v>
      </c>
      <c r="K31" t="s">
        <v>26</v>
      </c>
      <c r="L31" t="s">
        <v>23</v>
      </c>
      <c r="M31" t="s">
        <v>26</v>
      </c>
      <c r="N31" t="s">
        <v>26</v>
      </c>
      <c r="O31" t="s">
        <v>23</v>
      </c>
      <c r="P31" t="s">
        <v>26</v>
      </c>
      <c r="Q31" t="s">
        <v>26</v>
      </c>
      <c r="R31" t="s">
        <v>23</v>
      </c>
      <c r="S31" t="s">
        <v>26</v>
      </c>
      <c r="U31" t="s">
        <v>227</v>
      </c>
    </row>
    <row r="32" spans="1:21" x14ac:dyDescent="0.25">
      <c r="A32" s="2">
        <v>44235.539444444446</v>
      </c>
      <c r="B32" t="s">
        <v>28</v>
      </c>
      <c r="C32" t="s">
        <v>34</v>
      </c>
      <c r="D32">
        <v>21</v>
      </c>
      <c r="E32" t="s">
        <v>25</v>
      </c>
      <c r="F32" t="s">
        <v>235</v>
      </c>
      <c r="G32">
        <v>7028443437</v>
      </c>
      <c r="I32" t="s">
        <v>236</v>
      </c>
      <c r="J32" t="s">
        <v>23</v>
      </c>
      <c r="K32" t="s">
        <v>23</v>
      </c>
      <c r="L32" t="s">
        <v>23</v>
      </c>
      <c r="M32" t="s">
        <v>23</v>
      </c>
      <c r="N32" t="s">
        <v>23</v>
      </c>
      <c r="O32" t="s">
        <v>23</v>
      </c>
      <c r="P32" t="s">
        <v>23</v>
      </c>
      <c r="Q32" t="s">
        <v>23</v>
      </c>
      <c r="R32" t="s">
        <v>23</v>
      </c>
      <c r="S32" t="s">
        <v>23</v>
      </c>
      <c r="U32" s="1">
        <v>44235</v>
      </c>
    </row>
    <row r="33" spans="1:21" x14ac:dyDescent="0.25">
      <c r="A33" s="2">
        <v>44235.541493055556</v>
      </c>
      <c r="B33" t="s">
        <v>28</v>
      </c>
      <c r="C33" t="s">
        <v>34</v>
      </c>
      <c r="D33">
        <v>53</v>
      </c>
      <c r="E33" t="s">
        <v>22</v>
      </c>
      <c r="F33" t="s">
        <v>237</v>
      </c>
      <c r="G33">
        <v>8484807876</v>
      </c>
      <c r="H33">
        <v>8484807876</v>
      </c>
      <c r="I33" t="s">
        <v>238</v>
      </c>
      <c r="J33" t="s">
        <v>26</v>
      </c>
      <c r="K33" t="s">
        <v>26</v>
      </c>
      <c r="L33" t="s">
        <v>26</v>
      </c>
      <c r="M33" t="s">
        <v>26</v>
      </c>
      <c r="N33" t="s">
        <v>26</v>
      </c>
      <c r="O33" t="s">
        <v>26</v>
      </c>
      <c r="P33" t="s">
        <v>26</v>
      </c>
      <c r="Q33" t="s">
        <v>26</v>
      </c>
      <c r="R33" t="s">
        <v>26</v>
      </c>
      <c r="S33" t="s">
        <v>26</v>
      </c>
      <c r="U33" s="1">
        <v>44235</v>
      </c>
    </row>
    <row r="34" spans="1:21" x14ac:dyDescent="0.25">
      <c r="A34" s="2">
        <v>44235.592430555553</v>
      </c>
      <c r="B34" t="s">
        <v>28</v>
      </c>
      <c r="C34" t="s">
        <v>34</v>
      </c>
      <c r="D34">
        <v>43</v>
      </c>
      <c r="E34" t="s">
        <v>22</v>
      </c>
      <c r="F34" t="s">
        <v>239</v>
      </c>
      <c r="G34">
        <v>9130405255</v>
      </c>
      <c r="H34">
        <v>9130405255</v>
      </c>
      <c r="I34" t="s">
        <v>240</v>
      </c>
      <c r="J34" t="s">
        <v>24</v>
      </c>
      <c r="K34" t="s">
        <v>24</v>
      </c>
      <c r="L34" t="s">
        <v>24</v>
      </c>
      <c r="M34" t="s">
        <v>24</v>
      </c>
      <c r="N34" t="s">
        <v>24</v>
      </c>
      <c r="O34" t="s">
        <v>24</v>
      </c>
      <c r="P34" t="s">
        <v>24</v>
      </c>
      <c r="Q34" t="s">
        <v>24</v>
      </c>
      <c r="R34" t="s">
        <v>24</v>
      </c>
      <c r="S34" t="s">
        <v>24</v>
      </c>
      <c r="U34" s="1">
        <v>44352</v>
      </c>
    </row>
    <row r="35" spans="1:21" x14ac:dyDescent="0.25">
      <c r="A35" s="2">
        <v>44235.74628472222</v>
      </c>
      <c r="B35" t="s">
        <v>28</v>
      </c>
      <c r="C35" t="s">
        <v>34</v>
      </c>
      <c r="D35">
        <v>58</v>
      </c>
      <c r="E35" t="s">
        <v>22</v>
      </c>
      <c r="F35" t="s">
        <v>243</v>
      </c>
      <c r="G35">
        <v>9890240945</v>
      </c>
      <c r="H35">
        <v>8669129491</v>
      </c>
      <c r="I35" t="s">
        <v>244</v>
      </c>
      <c r="J35" t="s">
        <v>26</v>
      </c>
      <c r="K35" t="s">
        <v>26</v>
      </c>
      <c r="L35" t="s">
        <v>26</v>
      </c>
      <c r="M35" t="s">
        <v>26</v>
      </c>
      <c r="N35" t="s">
        <v>26</v>
      </c>
      <c r="O35" t="s">
        <v>26</v>
      </c>
      <c r="P35" t="s">
        <v>23</v>
      </c>
      <c r="Q35" t="s">
        <v>24</v>
      </c>
      <c r="R35" t="s">
        <v>26</v>
      </c>
      <c r="S35" t="s">
        <v>23</v>
      </c>
      <c r="U35" s="1">
        <v>44235</v>
      </c>
    </row>
    <row r="36" spans="1:21" x14ac:dyDescent="0.25">
      <c r="A36" s="2">
        <v>44235.758657407408</v>
      </c>
      <c r="B36" t="s">
        <v>28</v>
      </c>
      <c r="C36" t="s">
        <v>34</v>
      </c>
      <c r="D36">
        <v>118161</v>
      </c>
      <c r="E36" t="s">
        <v>25</v>
      </c>
      <c r="F36" t="s">
        <v>245</v>
      </c>
      <c r="G36">
        <v>8975603367</v>
      </c>
      <c r="H36">
        <v>9765911394</v>
      </c>
      <c r="I36" t="s">
        <v>246</v>
      </c>
      <c r="J36" t="s">
        <v>23</v>
      </c>
      <c r="K36" t="s">
        <v>23</v>
      </c>
      <c r="L36" t="s">
        <v>23</v>
      </c>
      <c r="M36" t="s">
        <v>23</v>
      </c>
      <c r="N36" t="s">
        <v>23</v>
      </c>
      <c r="O36" t="s">
        <v>23</v>
      </c>
      <c r="P36" t="s">
        <v>23</v>
      </c>
      <c r="Q36" t="s">
        <v>23</v>
      </c>
      <c r="R36" t="s">
        <v>23</v>
      </c>
      <c r="S36" t="s">
        <v>23</v>
      </c>
      <c r="U36" s="1">
        <v>44235</v>
      </c>
    </row>
    <row r="37" spans="1:21" x14ac:dyDescent="0.25">
      <c r="A37" s="2">
        <v>44235.80704861111</v>
      </c>
      <c r="B37" t="s">
        <v>28</v>
      </c>
      <c r="C37" t="s">
        <v>34</v>
      </c>
      <c r="D37">
        <v>34</v>
      </c>
      <c r="E37" t="s">
        <v>25</v>
      </c>
      <c r="F37" t="s">
        <v>247</v>
      </c>
      <c r="G37">
        <v>8421489746</v>
      </c>
      <c r="I37" t="s">
        <v>248</v>
      </c>
      <c r="J37" t="s">
        <v>26</v>
      </c>
      <c r="K37" t="s">
        <v>26</v>
      </c>
      <c r="L37" t="s">
        <v>26</v>
      </c>
      <c r="M37" t="s">
        <v>26</v>
      </c>
      <c r="N37" t="s">
        <v>26</v>
      </c>
      <c r="O37" t="s">
        <v>26</v>
      </c>
      <c r="P37" t="s">
        <v>26</v>
      </c>
      <c r="Q37" t="s">
        <v>26</v>
      </c>
      <c r="R37" t="s">
        <v>26</v>
      </c>
      <c r="S37" t="s">
        <v>26</v>
      </c>
      <c r="U37" s="1">
        <v>44235</v>
      </c>
    </row>
    <row r="38" spans="1:21" x14ac:dyDescent="0.25">
      <c r="A38" t="s">
        <v>44</v>
      </c>
      <c r="B38" t="s">
        <v>21</v>
      </c>
      <c r="C38" t="s">
        <v>34</v>
      </c>
      <c r="D38">
        <v>18</v>
      </c>
      <c r="E38" t="s">
        <v>25</v>
      </c>
      <c r="F38" t="s">
        <v>45</v>
      </c>
      <c r="G38">
        <v>8888057186</v>
      </c>
      <c r="H38">
        <v>7020157565</v>
      </c>
      <c r="I38" t="s">
        <v>46</v>
      </c>
      <c r="J38" t="s">
        <v>24</v>
      </c>
      <c r="K38" t="s">
        <v>24</v>
      </c>
      <c r="L38" t="s">
        <v>24</v>
      </c>
      <c r="M38" t="s">
        <v>24</v>
      </c>
      <c r="N38" t="s">
        <v>24</v>
      </c>
      <c r="O38" t="s">
        <v>24</v>
      </c>
      <c r="P38" t="s">
        <v>24</v>
      </c>
      <c r="Q38" t="s">
        <v>24</v>
      </c>
      <c r="R38" t="s">
        <v>24</v>
      </c>
      <c r="S38" t="s">
        <v>24</v>
      </c>
      <c r="U38" t="s">
        <v>27</v>
      </c>
    </row>
    <row r="39" spans="1:21" x14ac:dyDescent="0.25">
      <c r="A39" t="s">
        <v>98</v>
      </c>
      <c r="B39" t="s">
        <v>21</v>
      </c>
      <c r="C39" t="s">
        <v>34</v>
      </c>
      <c r="E39" t="s">
        <v>22</v>
      </c>
      <c r="F39" t="s">
        <v>99</v>
      </c>
      <c r="G39">
        <v>9579043627</v>
      </c>
      <c r="I39" t="s">
        <v>100</v>
      </c>
      <c r="J39" t="s">
        <v>26</v>
      </c>
      <c r="K39" t="s">
        <v>26</v>
      </c>
      <c r="L39" t="s">
        <v>26</v>
      </c>
      <c r="M39" t="s">
        <v>26</v>
      </c>
      <c r="N39" t="s">
        <v>26</v>
      </c>
      <c r="O39" t="s">
        <v>26</v>
      </c>
      <c r="P39" t="s">
        <v>26</v>
      </c>
      <c r="Q39" t="s">
        <v>23</v>
      </c>
      <c r="R39" t="s">
        <v>26</v>
      </c>
      <c r="S39" t="s">
        <v>26</v>
      </c>
      <c r="U39" t="s">
        <v>101</v>
      </c>
    </row>
    <row r="40" spans="1:21" x14ac:dyDescent="0.25">
      <c r="A40" t="s">
        <v>102</v>
      </c>
      <c r="B40" t="s">
        <v>21</v>
      </c>
      <c r="C40" t="s">
        <v>34</v>
      </c>
      <c r="D40">
        <v>4</v>
      </c>
      <c r="E40" t="s">
        <v>25</v>
      </c>
      <c r="F40" t="s">
        <v>103</v>
      </c>
      <c r="G40">
        <v>9673398939</v>
      </c>
      <c r="I40" t="s">
        <v>104</v>
      </c>
      <c r="J40" t="s">
        <v>23</v>
      </c>
      <c r="K40" t="s">
        <v>23</v>
      </c>
      <c r="L40" t="s">
        <v>23</v>
      </c>
      <c r="M40" t="s">
        <v>23</v>
      </c>
      <c r="N40" t="s">
        <v>23</v>
      </c>
      <c r="O40" t="s">
        <v>23</v>
      </c>
      <c r="P40" t="s">
        <v>23</v>
      </c>
      <c r="Q40" t="s">
        <v>23</v>
      </c>
      <c r="R40" t="s">
        <v>23</v>
      </c>
      <c r="S40" t="s">
        <v>23</v>
      </c>
      <c r="U40" t="s">
        <v>53</v>
      </c>
    </row>
    <row r="41" spans="1:21" x14ac:dyDescent="0.25">
      <c r="A41" t="s">
        <v>105</v>
      </c>
      <c r="B41" t="s">
        <v>21</v>
      </c>
      <c r="C41" t="s">
        <v>34</v>
      </c>
      <c r="E41" t="s">
        <v>25</v>
      </c>
      <c r="F41" t="s">
        <v>106</v>
      </c>
      <c r="G41">
        <v>7264978993</v>
      </c>
      <c r="I41" t="s">
        <v>107</v>
      </c>
      <c r="J41" t="s">
        <v>23</v>
      </c>
      <c r="K41" t="s">
        <v>23</v>
      </c>
      <c r="L41" t="s">
        <v>24</v>
      </c>
      <c r="M41" t="s">
        <v>23</v>
      </c>
      <c r="N41" t="s">
        <v>24</v>
      </c>
      <c r="O41" t="s">
        <v>29</v>
      </c>
      <c r="P41" t="s">
        <v>23</v>
      </c>
      <c r="Q41" t="s">
        <v>23</v>
      </c>
      <c r="R41" t="s">
        <v>24</v>
      </c>
      <c r="S41" t="s">
        <v>24</v>
      </c>
      <c r="U41" t="s">
        <v>53</v>
      </c>
    </row>
    <row r="42" spans="1:21" x14ac:dyDescent="0.25">
      <c r="A42" t="s">
        <v>108</v>
      </c>
      <c r="B42" t="s">
        <v>21</v>
      </c>
      <c r="C42" t="s">
        <v>34</v>
      </c>
      <c r="D42">
        <v>3</v>
      </c>
      <c r="E42" t="s">
        <v>25</v>
      </c>
      <c r="F42" t="s">
        <v>109</v>
      </c>
      <c r="G42">
        <v>8554915273</v>
      </c>
      <c r="I42" t="s">
        <v>110</v>
      </c>
      <c r="J42" t="s">
        <v>26</v>
      </c>
      <c r="K42" t="s">
        <v>26</v>
      </c>
      <c r="L42" t="s">
        <v>26</v>
      </c>
      <c r="M42" t="s">
        <v>26</v>
      </c>
      <c r="N42" t="s">
        <v>26</v>
      </c>
      <c r="O42" t="s">
        <v>26</v>
      </c>
      <c r="P42" t="s">
        <v>26</v>
      </c>
      <c r="Q42" t="s">
        <v>26</v>
      </c>
      <c r="R42" t="s">
        <v>26</v>
      </c>
      <c r="S42" t="s">
        <v>26</v>
      </c>
      <c r="T42" t="s">
        <v>31</v>
      </c>
      <c r="U42" s="1">
        <v>44505</v>
      </c>
    </row>
    <row r="43" spans="1:21" x14ac:dyDescent="0.25">
      <c r="A43" t="s">
        <v>111</v>
      </c>
      <c r="B43" t="s">
        <v>21</v>
      </c>
      <c r="C43" t="s">
        <v>34</v>
      </c>
      <c r="E43" t="s">
        <v>22</v>
      </c>
      <c r="F43" t="s">
        <v>112</v>
      </c>
      <c r="G43">
        <v>8380878834</v>
      </c>
      <c r="H43">
        <v>8380878834</v>
      </c>
      <c r="I43" t="s">
        <v>113</v>
      </c>
      <c r="J43" t="s">
        <v>23</v>
      </c>
      <c r="K43" t="s">
        <v>23</v>
      </c>
      <c r="L43" t="s">
        <v>23</v>
      </c>
      <c r="M43" t="s">
        <v>23</v>
      </c>
      <c r="N43" t="s">
        <v>23</v>
      </c>
      <c r="O43" t="s">
        <v>23</v>
      </c>
      <c r="P43" t="s">
        <v>23</v>
      </c>
      <c r="Q43" t="s">
        <v>23</v>
      </c>
      <c r="R43" t="s">
        <v>23</v>
      </c>
      <c r="S43" t="s">
        <v>23</v>
      </c>
      <c r="U43" t="s">
        <v>114</v>
      </c>
    </row>
    <row r="44" spans="1:21" x14ac:dyDescent="0.25">
      <c r="A44" t="s">
        <v>115</v>
      </c>
      <c r="B44" t="s">
        <v>21</v>
      </c>
      <c r="C44" t="s">
        <v>34</v>
      </c>
      <c r="E44" t="s">
        <v>25</v>
      </c>
      <c r="F44" t="s">
        <v>116</v>
      </c>
      <c r="G44">
        <v>7249797491</v>
      </c>
      <c r="H44">
        <v>7249797491</v>
      </c>
      <c r="I44" t="s">
        <v>117</v>
      </c>
      <c r="J44" t="s">
        <v>26</v>
      </c>
      <c r="K44" t="s">
        <v>26</v>
      </c>
      <c r="L44" t="s">
        <v>23</v>
      </c>
      <c r="M44" t="s">
        <v>26</v>
      </c>
      <c r="N44" t="s">
        <v>23</v>
      </c>
      <c r="O44" t="s">
        <v>26</v>
      </c>
      <c r="P44" t="s">
        <v>26</v>
      </c>
      <c r="Q44" t="s">
        <v>23</v>
      </c>
      <c r="R44" t="s">
        <v>26</v>
      </c>
      <c r="S44" t="s">
        <v>26</v>
      </c>
      <c r="T44" t="s">
        <v>32</v>
      </c>
      <c r="U44" t="s">
        <v>118</v>
      </c>
    </row>
    <row r="45" spans="1:21" x14ac:dyDescent="0.25">
      <c r="A45" t="s">
        <v>126</v>
      </c>
      <c r="B45" t="s">
        <v>21</v>
      </c>
      <c r="C45" t="s">
        <v>34</v>
      </c>
      <c r="D45">
        <v>122870</v>
      </c>
      <c r="E45" t="s">
        <v>22</v>
      </c>
      <c r="F45" t="s">
        <v>127</v>
      </c>
      <c r="G45">
        <v>7875590459</v>
      </c>
      <c r="H45">
        <v>7972285911</v>
      </c>
      <c r="I45" t="s">
        <v>128</v>
      </c>
      <c r="J45" t="s">
        <v>23</v>
      </c>
      <c r="K45" t="s">
        <v>24</v>
      </c>
      <c r="L45" t="s">
        <v>23</v>
      </c>
      <c r="M45" t="s">
        <v>24</v>
      </c>
      <c r="N45" t="s">
        <v>23</v>
      </c>
      <c r="O45" t="s">
        <v>24</v>
      </c>
      <c r="P45" t="s">
        <v>23</v>
      </c>
      <c r="Q45" t="s">
        <v>24</v>
      </c>
      <c r="R45" t="s">
        <v>23</v>
      </c>
      <c r="S45" t="s">
        <v>24</v>
      </c>
      <c r="T45" t="s">
        <v>31</v>
      </c>
      <c r="U45" t="s">
        <v>129</v>
      </c>
    </row>
    <row r="46" spans="1:21" x14ac:dyDescent="0.25">
      <c r="A46" t="s">
        <v>133</v>
      </c>
      <c r="B46" t="s">
        <v>21</v>
      </c>
      <c r="C46" t="s">
        <v>34</v>
      </c>
      <c r="E46" t="s">
        <v>22</v>
      </c>
      <c r="F46" t="s">
        <v>131</v>
      </c>
      <c r="G46">
        <v>8411071365</v>
      </c>
      <c r="H46">
        <v>8411071365</v>
      </c>
      <c r="I46" t="s">
        <v>132</v>
      </c>
      <c r="J46" t="s">
        <v>24</v>
      </c>
      <c r="K46" t="s">
        <v>24</v>
      </c>
      <c r="L46" t="s">
        <v>24</v>
      </c>
      <c r="M46" t="s">
        <v>24</v>
      </c>
      <c r="N46" t="s">
        <v>24</v>
      </c>
      <c r="O46" t="s">
        <v>24</v>
      </c>
      <c r="P46" t="s">
        <v>24</v>
      </c>
      <c r="Q46" t="s">
        <v>24</v>
      </c>
      <c r="R46" t="s">
        <v>24</v>
      </c>
      <c r="S46" t="s">
        <v>24</v>
      </c>
      <c r="U46" s="1">
        <v>44321</v>
      </c>
    </row>
    <row r="47" spans="1:21" x14ac:dyDescent="0.25">
      <c r="A47" t="s">
        <v>134</v>
      </c>
      <c r="B47" t="s">
        <v>21</v>
      </c>
      <c r="C47" t="s">
        <v>34</v>
      </c>
      <c r="D47">
        <v>123075</v>
      </c>
      <c r="E47" t="s">
        <v>25</v>
      </c>
      <c r="F47" t="s">
        <v>135</v>
      </c>
      <c r="G47">
        <v>9923876119</v>
      </c>
      <c r="H47" t="s">
        <v>81</v>
      </c>
      <c r="I47" t="s">
        <v>136</v>
      </c>
      <c r="J47" t="s">
        <v>23</v>
      </c>
      <c r="K47" t="s">
        <v>24</v>
      </c>
      <c r="L47" t="s">
        <v>24</v>
      </c>
      <c r="M47" t="s">
        <v>24</v>
      </c>
      <c r="N47" t="s">
        <v>23</v>
      </c>
      <c r="O47" t="s">
        <v>23</v>
      </c>
      <c r="P47" t="s">
        <v>23</v>
      </c>
      <c r="Q47" t="s">
        <v>23</v>
      </c>
      <c r="R47" t="s">
        <v>26</v>
      </c>
      <c r="S47" t="s">
        <v>23</v>
      </c>
      <c r="U47" t="s">
        <v>130</v>
      </c>
    </row>
    <row r="48" spans="1:21" x14ac:dyDescent="0.25">
      <c r="A48" t="s">
        <v>137</v>
      </c>
      <c r="B48" t="s">
        <v>21</v>
      </c>
      <c r="C48" t="s">
        <v>34</v>
      </c>
      <c r="E48" t="s">
        <v>22</v>
      </c>
      <c r="F48" t="s">
        <v>138</v>
      </c>
      <c r="G48">
        <v>9767226434</v>
      </c>
      <c r="H48">
        <v>9284033965</v>
      </c>
      <c r="I48" t="s">
        <v>139</v>
      </c>
      <c r="J48" t="s">
        <v>24</v>
      </c>
      <c r="K48" t="s">
        <v>24</v>
      </c>
      <c r="L48" t="s">
        <v>24</v>
      </c>
      <c r="M48" t="s">
        <v>24</v>
      </c>
      <c r="N48" t="s">
        <v>24</v>
      </c>
      <c r="O48" t="s">
        <v>24</v>
      </c>
      <c r="P48" t="s">
        <v>24</v>
      </c>
      <c r="Q48" t="s">
        <v>24</v>
      </c>
      <c r="R48" t="s">
        <v>24</v>
      </c>
      <c r="S48" t="s">
        <v>24</v>
      </c>
      <c r="U48" s="1">
        <v>44290</v>
      </c>
    </row>
    <row r="49" spans="1:21" x14ac:dyDescent="0.25">
      <c r="A49" t="s">
        <v>140</v>
      </c>
      <c r="B49" t="s">
        <v>21</v>
      </c>
      <c r="C49" t="s">
        <v>34</v>
      </c>
      <c r="E49" t="s">
        <v>25</v>
      </c>
      <c r="F49" t="s">
        <v>141</v>
      </c>
      <c r="G49">
        <v>8551896953</v>
      </c>
      <c r="I49" t="s">
        <v>142</v>
      </c>
      <c r="J49" t="s">
        <v>26</v>
      </c>
      <c r="K49" t="s">
        <v>26</v>
      </c>
      <c r="L49" t="s">
        <v>23</v>
      </c>
      <c r="M49" t="s">
        <v>24</v>
      </c>
      <c r="N49" t="s">
        <v>26</v>
      </c>
      <c r="O49" t="s">
        <v>29</v>
      </c>
      <c r="P49" t="s">
        <v>24</v>
      </c>
      <c r="Q49" t="s">
        <v>26</v>
      </c>
      <c r="R49" t="s">
        <v>26</v>
      </c>
      <c r="S49" t="s">
        <v>26</v>
      </c>
      <c r="U49" t="s">
        <v>130</v>
      </c>
    </row>
    <row r="50" spans="1:21" x14ac:dyDescent="0.25">
      <c r="A50" t="s">
        <v>143</v>
      </c>
      <c r="B50" t="s">
        <v>21</v>
      </c>
      <c r="C50" t="s">
        <v>34</v>
      </c>
      <c r="D50">
        <v>123079</v>
      </c>
      <c r="E50" t="s">
        <v>25</v>
      </c>
      <c r="F50" t="s">
        <v>144</v>
      </c>
      <c r="G50">
        <v>7350061870</v>
      </c>
      <c r="H50">
        <v>7350061870</v>
      </c>
      <c r="I50" t="s">
        <v>145</v>
      </c>
      <c r="J50" t="s">
        <v>26</v>
      </c>
      <c r="K50" t="s">
        <v>26</v>
      </c>
      <c r="L50" t="s">
        <v>26</v>
      </c>
      <c r="M50" t="s">
        <v>26</v>
      </c>
      <c r="N50" t="s">
        <v>26</v>
      </c>
      <c r="O50" t="s">
        <v>26</v>
      </c>
      <c r="P50" t="s">
        <v>26</v>
      </c>
      <c r="Q50" t="s">
        <v>26</v>
      </c>
      <c r="R50" t="s">
        <v>26</v>
      </c>
      <c r="S50" t="s">
        <v>26</v>
      </c>
      <c r="U50" t="s">
        <v>146</v>
      </c>
    </row>
    <row r="51" spans="1:21" x14ac:dyDescent="0.25">
      <c r="A51" t="s">
        <v>147</v>
      </c>
      <c r="B51" t="s">
        <v>21</v>
      </c>
      <c r="C51" t="s">
        <v>34</v>
      </c>
      <c r="E51" t="s">
        <v>25</v>
      </c>
      <c r="F51" t="s">
        <v>148</v>
      </c>
      <c r="G51">
        <v>9503202830</v>
      </c>
      <c r="I51" t="s">
        <v>149</v>
      </c>
      <c r="J51" t="s">
        <v>23</v>
      </c>
      <c r="K51" t="s">
        <v>23</v>
      </c>
      <c r="L51" t="s">
        <v>23</v>
      </c>
      <c r="M51" t="s">
        <v>23</v>
      </c>
      <c r="N51" t="s">
        <v>23</v>
      </c>
      <c r="O51" t="s">
        <v>26</v>
      </c>
      <c r="P51" t="s">
        <v>23</v>
      </c>
      <c r="Q51" t="s">
        <v>23</v>
      </c>
      <c r="R51" t="s">
        <v>26</v>
      </c>
      <c r="S51" t="s">
        <v>23</v>
      </c>
      <c r="U51" t="s">
        <v>130</v>
      </c>
    </row>
    <row r="52" spans="1:21" x14ac:dyDescent="0.25">
      <c r="A52" t="s">
        <v>150</v>
      </c>
      <c r="B52" t="s">
        <v>21</v>
      </c>
      <c r="C52" t="s">
        <v>34</v>
      </c>
      <c r="D52">
        <v>2</v>
      </c>
      <c r="E52" t="s">
        <v>25</v>
      </c>
      <c r="F52" t="s">
        <v>151</v>
      </c>
      <c r="G52">
        <v>7058804929</v>
      </c>
      <c r="H52">
        <v>7058804929</v>
      </c>
      <c r="I52" t="s">
        <v>152</v>
      </c>
      <c r="J52" t="s">
        <v>24</v>
      </c>
      <c r="K52" t="s">
        <v>24</v>
      </c>
      <c r="L52" t="s">
        <v>24</v>
      </c>
      <c r="M52" t="s">
        <v>24</v>
      </c>
      <c r="N52" t="s">
        <v>24</v>
      </c>
      <c r="O52" t="s">
        <v>24</v>
      </c>
      <c r="P52" t="s">
        <v>24</v>
      </c>
      <c r="Q52" t="s">
        <v>24</v>
      </c>
      <c r="R52" t="s">
        <v>24</v>
      </c>
      <c r="S52" t="s">
        <v>24</v>
      </c>
      <c r="T52" t="s">
        <v>43</v>
      </c>
      <c r="U52" t="s">
        <v>130</v>
      </c>
    </row>
    <row r="53" spans="1:21" x14ac:dyDescent="0.25">
      <c r="A53" t="s">
        <v>153</v>
      </c>
      <c r="B53" t="s">
        <v>21</v>
      </c>
      <c r="C53" t="s">
        <v>34</v>
      </c>
      <c r="D53">
        <v>27</v>
      </c>
      <c r="E53" t="s">
        <v>22</v>
      </c>
      <c r="F53" t="s">
        <v>154</v>
      </c>
      <c r="G53">
        <v>9921109059</v>
      </c>
      <c r="H53">
        <v>7840932705</v>
      </c>
      <c r="I53" t="s">
        <v>155</v>
      </c>
      <c r="J53" t="s">
        <v>23</v>
      </c>
      <c r="K53" t="s">
        <v>23</v>
      </c>
      <c r="L53" t="s">
        <v>23</v>
      </c>
      <c r="M53" t="s">
        <v>23</v>
      </c>
      <c r="N53" t="s">
        <v>23</v>
      </c>
      <c r="O53" t="s">
        <v>23</v>
      </c>
      <c r="P53" t="s">
        <v>23</v>
      </c>
      <c r="Q53" t="s">
        <v>24</v>
      </c>
      <c r="R53" t="s">
        <v>24</v>
      </c>
      <c r="S53" t="s">
        <v>23</v>
      </c>
      <c r="T53" t="s">
        <v>32</v>
      </c>
      <c r="U53" t="s">
        <v>130</v>
      </c>
    </row>
    <row r="54" spans="1:21" x14ac:dyDescent="0.25">
      <c r="A54" t="s">
        <v>156</v>
      </c>
      <c r="B54" t="s">
        <v>21</v>
      </c>
      <c r="C54" t="s">
        <v>34</v>
      </c>
      <c r="D54">
        <v>122860</v>
      </c>
      <c r="E54" t="s">
        <v>25</v>
      </c>
      <c r="F54" t="s">
        <v>157</v>
      </c>
      <c r="G54">
        <v>7387784798</v>
      </c>
      <c r="I54" t="s">
        <v>158</v>
      </c>
      <c r="J54" t="s">
        <v>26</v>
      </c>
      <c r="K54" t="s">
        <v>26</v>
      </c>
      <c r="L54" t="s">
        <v>26</v>
      </c>
      <c r="M54" t="s">
        <v>26</v>
      </c>
      <c r="N54" t="s">
        <v>23</v>
      </c>
      <c r="O54" t="s">
        <v>23</v>
      </c>
      <c r="P54" t="s">
        <v>26</v>
      </c>
      <c r="Q54" t="s">
        <v>26</v>
      </c>
      <c r="R54" t="s">
        <v>26</v>
      </c>
      <c r="S54" t="s">
        <v>26</v>
      </c>
      <c r="T54" t="s">
        <v>159</v>
      </c>
      <c r="U54" s="1">
        <v>44260</v>
      </c>
    </row>
    <row r="55" spans="1:21" x14ac:dyDescent="0.25">
      <c r="A55" t="s">
        <v>161</v>
      </c>
      <c r="B55" t="s">
        <v>21</v>
      </c>
      <c r="C55" t="s">
        <v>34</v>
      </c>
      <c r="D55">
        <v>1</v>
      </c>
      <c r="E55" t="s">
        <v>25</v>
      </c>
      <c r="F55" t="s">
        <v>162</v>
      </c>
      <c r="G55">
        <v>7264924876</v>
      </c>
      <c r="H55">
        <v>7387223991</v>
      </c>
      <c r="I55" t="s">
        <v>163</v>
      </c>
      <c r="J55" t="s">
        <v>23</v>
      </c>
      <c r="K55" t="s">
        <v>23</v>
      </c>
      <c r="L55" t="s">
        <v>23</v>
      </c>
      <c r="M55" t="s">
        <v>23</v>
      </c>
      <c r="N55" t="s">
        <v>23</v>
      </c>
      <c r="O55" t="s">
        <v>23</v>
      </c>
      <c r="P55" t="s">
        <v>26</v>
      </c>
      <c r="Q55" t="s">
        <v>26</v>
      </c>
      <c r="R55" t="s">
        <v>26</v>
      </c>
      <c r="S55" t="s">
        <v>26</v>
      </c>
      <c r="T55" t="s">
        <v>31</v>
      </c>
      <c r="U55" s="1">
        <v>43377</v>
      </c>
    </row>
    <row r="56" spans="1:21" x14ac:dyDescent="0.25">
      <c r="A56" t="s">
        <v>174</v>
      </c>
      <c r="B56" t="s">
        <v>21</v>
      </c>
      <c r="C56" t="s">
        <v>34</v>
      </c>
      <c r="D56">
        <v>19</v>
      </c>
      <c r="E56" t="s">
        <v>25</v>
      </c>
      <c r="F56" t="s">
        <v>175</v>
      </c>
      <c r="G56">
        <v>9403756827</v>
      </c>
      <c r="H56">
        <v>9423641458</v>
      </c>
      <c r="I56" t="s">
        <v>176</v>
      </c>
      <c r="J56" t="s">
        <v>24</v>
      </c>
      <c r="K56" t="s">
        <v>24</v>
      </c>
      <c r="L56" t="s">
        <v>23</v>
      </c>
      <c r="M56" t="s">
        <v>24</v>
      </c>
      <c r="N56" t="s">
        <v>24</v>
      </c>
      <c r="O56" t="s">
        <v>24</v>
      </c>
      <c r="P56" t="s">
        <v>24</v>
      </c>
      <c r="Q56" t="s">
        <v>24</v>
      </c>
      <c r="R56" t="s">
        <v>23</v>
      </c>
      <c r="S56" t="s">
        <v>23</v>
      </c>
      <c r="T56" t="s">
        <v>177</v>
      </c>
      <c r="U56" s="1">
        <v>44170</v>
      </c>
    </row>
    <row r="57" spans="1:21" x14ac:dyDescent="0.25">
      <c r="A57" t="s">
        <v>183</v>
      </c>
      <c r="B57" t="s">
        <v>21</v>
      </c>
      <c r="C57" t="s">
        <v>34</v>
      </c>
      <c r="D57">
        <v>23</v>
      </c>
      <c r="E57" t="s">
        <v>25</v>
      </c>
      <c r="F57" t="s">
        <v>184</v>
      </c>
      <c r="G57">
        <v>8379852298</v>
      </c>
      <c r="H57">
        <v>9370240830</v>
      </c>
      <c r="I57" t="s">
        <v>185</v>
      </c>
      <c r="J57" t="s">
        <v>23</v>
      </c>
      <c r="K57" t="s">
        <v>23</v>
      </c>
      <c r="L57" t="s">
        <v>26</v>
      </c>
      <c r="M57" t="s">
        <v>23</v>
      </c>
      <c r="N57" t="s">
        <v>23</v>
      </c>
      <c r="O57" t="s">
        <v>24</v>
      </c>
      <c r="P57" t="s">
        <v>23</v>
      </c>
      <c r="Q57" t="s">
        <v>23</v>
      </c>
      <c r="R57" t="s">
        <v>23</v>
      </c>
      <c r="S57" t="s">
        <v>26</v>
      </c>
      <c r="T57" t="s">
        <v>32</v>
      </c>
      <c r="U57" s="1">
        <v>44115</v>
      </c>
    </row>
    <row r="58" spans="1:21" x14ac:dyDescent="0.25">
      <c r="A58" t="s">
        <v>186</v>
      </c>
      <c r="B58" t="s">
        <v>21</v>
      </c>
      <c r="C58" t="s">
        <v>34</v>
      </c>
      <c r="D58">
        <v>12</v>
      </c>
      <c r="E58" t="s">
        <v>22</v>
      </c>
      <c r="F58" t="s">
        <v>187</v>
      </c>
      <c r="G58">
        <v>8975646747</v>
      </c>
      <c r="I58" t="s">
        <v>188</v>
      </c>
      <c r="J58" t="s">
        <v>23</v>
      </c>
      <c r="K58" t="s">
        <v>23</v>
      </c>
      <c r="L58" t="s">
        <v>23</v>
      </c>
      <c r="M58" t="s">
        <v>24</v>
      </c>
      <c r="N58" t="s">
        <v>23</v>
      </c>
      <c r="O58" t="s">
        <v>23</v>
      </c>
      <c r="P58" t="s">
        <v>23</v>
      </c>
      <c r="Q58" t="s">
        <v>23</v>
      </c>
      <c r="R58" t="s">
        <v>23</v>
      </c>
      <c r="S58" t="s">
        <v>23</v>
      </c>
      <c r="U58" t="s">
        <v>160</v>
      </c>
    </row>
    <row r="59" spans="1:21" x14ac:dyDescent="0.25">
      <c r="A59" t="s">
        <v>189</v>
      </c>
      <c r="B59" t="s">
        <v>21</v>
      </c>
      <c r="C59" t="s">
        <v>34</v>
      </c>
      <c r="D59">
        <v>36</v>
      </c>
      <c r="E59" t="s">
        <v>25</v>
      </c>
      <c r="F59" t="s">
        <v>190</v>
      </c>
      <c r="G59">
        <v>9175416641</v>
      </c>
      <c r="H59">
        <v>7387457165</v>
      </c>
      <c r="I59" t="s">
        <v>191</v>
      </c>
      <c r="J59" t="s">
        <v>23</v>
      </c>
      <c r="K59" t="s">
        <v>23</v>
      </c>
      <c r="L59" t="s">
        <v>23</v>
      </c>
      <c r="M59" t="s">
        <v>23</v>
      </c>
      <c r="N59" t="s">
        <v>23</v>
      </c>
      <c r="O59" t="s">
        <v>23</v>
      </c>
      <c r="P59" t="s">
        <v>26</v>
      </c>
      <c r="Q59" t="s">
        <v>23</v>
      </c>
      <c r="R59" t="s">
        <v>23</v>
      </c>
      <c r="S59" t="s">
        <v>23</v>
      </c>
      <c r="U59" t="s">
        <v>192</v>
      </c>
    </row>
    <row r="60" spans="1:21" x14ac:dyDescent="0.25">
      <c r="A60" t="s">
        <v>196</v>
      </c>
      <c r="B60" t="s">
        <v>21</v>
      </c>
      <c r="C60" t="s">
        <v>34</v>
      </c>
      <c r="E60" t="s">
        <v>25</v>
      </c>
      <c r="F60" t="s">
        <v>197</v>
      </c>
      <c r="G60">
        <v>7066772069</v>
      </c>
      <c r="I60" t="s">
        <v>198</v>
      </c>
      <c r="J60" t="s">
        <v>26</v>
      </c>
      <c r="K60" t="s">
        <v>26</v>
      </c>
      <c r="L60" t="s">
        <v>26</v>
      </c>
      <c r="M60" t="s">
        <v>26</v>
      </c>
      <c r="N60" t="s">
        <v>26</v>
      </c>
      <c r="O60" t="s">
        <v>26</v>
      </c>
      <c r="P60" t="s">
        <v>26</v>
      </c>
      <c r="Q60" t="s">
        <v>26</v>
      </c>
      <c r="R60" t="s">
        <v>26</v>
      </c>
      <c r="S60" t="s">
        <v>26</v>
      </c>
      <c r="U60" t="s">
        <v>199</v>
      </c>
    </row>
    <row r="61" spans="1:21" x14ac:dyDescent="0.25">
      <c r="A61" t="s">
        <v>200</v>
      </c>
      <c r="B61" t="s">
        <v>21</v>
      </c>
      <c r="C61" t="s">
        <v>34</v>
      </c>
      <c r="E61" t="s">
        <v>25</v>
      </c>
      <c r="F61" t="s">
        <v>201</v>
      </c>
      <c r="G61">
        <v>8482839307</v>
      </c>
      <c r="I61" t="s">
        <v>202</v>
      </c>
      <c r="J61" t="s">
        <v>26</v>
      </c>
      <c r="K61" t="s">
        <v>26</v>
      </c>
      <c r="L61" t="s">
        <v>26</v>
      </c>
      <c r="M61" t="s">
        <v>26</v>
      </c>
      <c r="N61" t="s">
        <v>26</v>
      </c>
      <c r="O61" t="s">
        <v>26</v>
      </c>
      <c r="P61" t="s">
        <v>26</v>
      </c>
      <c r="Q61" t="s">
        <v>26</v>
      </c>
      <c r="R61" t="s">
        <v>26</v>
      </c>
      <c r="S61" t="s">
        <v>26</v>
      </c>
      <c r="T61" t="s">
        <v>31</v>
      </c>
      <c r="U61" s="1">
        <v>43866</v>
      </c>
    </row>
    <row r="62" spans="1:21" x14ac:dyDescent="0.25">
      <c r="A62" t="s">
        <v>222</v>
      </c>
      <c r="B62" t="s">
        <v>21</v>
      </c>
      <c r="C62" t="s">
        <v>34</v>
      </c>
      <c r="E62" t="s">
        <v>25</v>
      </c>
      <c r="F62" t="s">
        <v>203</v>
      </c>
      <c r="G62">
        <v>8390015999</v>
      </c>
      <c r="I62" t="s">
        <v>204</v>
      </c>
      <c r="J62" t="s">
        <v>23</v>
      </c>
      <c r="K62" t="s">
        <v>24</v>
      </c>
      <c r="L62" t="s">
        <v>23</v>
      </c>
      <c r="M62" t="s">
        <v>24</v>
      </c>
      <c r="N62" t="s">
        <v>23</v>
      </c>
      <c r="O62" t="s">
        <v>24</v>
      </c>
      <c r="P62" t="s">
        <v>23</v>
      </c>
      <c r="Q62" t="s">
        <v>24</v>
      </c>
      <c r="R62" t="s">
        <v>23</v>
      </c>
      <c r="S62" t="s">
        <v>23</v>
      </c>
      <c r="U62" t="s">
        <v>223</v>
      </c>
    </row>
    <row r="63" spans="1:21" x14ac:dyDescent="0.25">
      <c r="A63" t="s">
        <v>228</v>
      </c>
      <c r="B63" t="s">
        <v>21</v>
      </c>
      <c r="C63" t="s">
        <v>34</v>
      </c>
      <c r="E63" t="s">
        <v>25</v>
      </c>
      <c r="F63" t="s">
        <v>229</v>
      </c>
      <c r="G63">
        <v>7741884129</v>
      </c>
      <c r="H63">
        <v>9518394189</v>
      </c>
      <c r="I63" t="s">
        <v>230</v>
      </c>
      <c r="J63" t="s">
        <v>23</v>
      </c>
      <c r="K63" t="s">
        <v>23</v>
      </c>
      <c r="L63" t="s">
        <v>24</v>
      </c>
      <c r="M63" t="s">
        <v>23</v>
      </c>
      <c r="N63" t="s">
        <v>24</v>
      </c>
      <c r="O63" t="s">
        <v>23</v>
      </c>
      <c r="P63" t="s">
        <v>23</v>
      </c>
      <c r="Q63" t="s">
        <v>23</v>
      </c>
      <c r="R63" t="s">
        <v>24</v>
      </c>
      <c r="S63" t="s">
        <v>24</v>
      </c>
      <c r="U63" s="1">
        <v>43377</v>
      </c>
    </row>
    <row r="64" spans="1:21" x14ac:dyDescent="0.25">
      <c r="A64" t="s">
        <v>232</v>
      </c>
      <c r="B64" t="s">
        <v>21</v>
      </c>
      <c r="C64" t="s">
        <v>34</v>
      </c>
      <c r="E64" t="s">
        <v>25</v>
      </c>
      <c r="F64" t="s">
        <v>233</v>
      </c>
      <c r="G64">
        <v>7769014293</v>
      </c>
      <c r="I64" t="s">
        <v>234</v>
      </c>
      <c r="J64" t="s">
        <v>23</v>
      </c>
      <c r="K64" t="s">
        <v>26</v>
      </c>
      <c r="L64" t="s">
        <v>23</v>
      </c>
      <c r="M64" t="s">
        <v>26</v>
      </c>
      <c r="N64" t="s">
        <v>26</v>
      </c>
      <c r="O64" t="s">
        <v>26</v>
      </c>
      <c r="P64" t="s">
        <v>26</v>
      </c>
      <c r="Q64" t="s">
        <v>26</v>
      </c>
      <c r="R64" t="s">
        <v>26</v>
      </c>
      <c r="S64" t="s">
        <v>26</v>
      </c>
      <c r="U64" t="s">
        <v>231</v>
      </c>
    </row>
    <row r="65" spans="1:21" x14ac:dyDescent="0.25">
      <c r="A65" s="2">
        <v>44235.483495370368</v>
      </c>
      <c r="B65" t="s">
        <v>21</v>
      </c>
      <c r="C65" t="s">
        <v>34</v>
      </c>
      <c r="E65" t="s">
        <v>25</v>
      </c>
      <c r="F65" t="s">
        <v>207</v>
      </c>
      <c r="G65">
        <v>8698807394</v>
      </c>
      <c r="H65">
        <v>8788171153</v>
      </c>
      <c r="I65" t="s">
        <v>208</v>
      </c>
      <c r="J65" t="s">
        <v>26</v>
      </c>
      <c r="K65" t="s">
        <v>26</v>
      </c>
      <c r="L65" t="s">
        <v>26</v>
      </c>
      <c r="M65" t="s">
        <v>26</v>
      </c>
      <c r="N65" t="s">
        <v>26</v>
      </c>
      <c r="O65" t="s">
        <v>26</v>
      </c>
      <c r="P65" t="s">
        <v>26</v>
      </c>
      <c r="Q65" t="s">
        <v>26</v>
      </c>
      <c r="R65" t="s">
        <v>26</v>
      </c>
      <c r="S65" t="s">
        <v>26</v>
      </c>
      <c r="U65" s="1">
        <v>44235</v>
      </c>
    </row>
    <row r="66" spans="1:21" x14ac:dyDescent="0.25">
      <c r="A66" s="2">
        <v>44235.569004629629</v>
      </c>
      <c r="B66" t="s">
        <v>21</v>
      </c>
      <c r="C66" t="s">
        <v>34</v>
      </c>
      <c r="D66">
        <v>7</v>
      </c>
      <c r="E66" t="s">
        <v>25</v>
      </c>
      <c r="F66" t="s">
        <v>178</v>
      </c>
      <c r="G66">
        <v>9172779926</v>
      </c>
      <c r="H66">
        <v>9172779926</v>
      </c>
      <c r="I66" t="s">
        <v>179</v>
      </c>
      <c r="J66" t="s">
        <v>24</v>
      </c>
      <c r="K66" t="s">
        <v>23</v>
      </c>
      <c r="L66" t="s">
        <v>24</v>
      </c>
      <c r="M66" t="s">
        <v>24</v>
      </c>
      <c r="N66" t="s">
        <v>29</v>
      </c>
      <c r="O66" t="s">
        <v>29</v>
      </c>
      <c r="P66" t="s">
        <v>24</v>
      </c>
      <c r="Q66" t="s">
        <v>24</v>
      </c>
      <c r="R66" t="s">
        <v>29</v>
      </c>
      <c r="S66" t="s">
        <v>24</v>
      </c>
      <c r="U66" s="1">
        <v>43377</v>
      </c>
    </row>
    <row r="67" spans="1:21" x14ac:dyDescent="0.25">
      <c r="A67" s="2">
        <v>44235.667986111112</v>
      </c>
      <c r="B67" t="s">
        <v>21</v>
      </c>
      <c r="C67" t="s">
        <v>34</v>
      </c>
      <c r="D67">
        <v>12</v>
      </c>
      <c r="E67" t="s">
        <v>22</v>
      </c>
      <c r="F67" t="s">
        <v>241</v>
      </c>
      <c r="G67">
        <v>8421445685</v>
      </c>
      <c r="H67">
        <v>9970360091</v>
      </c>
      <c r="I67" t="s">
        <v>242</v>
      </c>
      <c r="J67" t="s">
        <v>23</v>
      </c>
      <c r="K67" t="s">
        <v>23</v>
      </c>
      <c r="L67" t="s">
        <v>23</v>
      </c>
      <c r="M67" t="s">
        <v>23</v>
      </c>
      <c r="N67" t="s">
        <v>23</v>
      </c>
      <c r="O67" t="s">
        <v>23</v>
      </c>
      <c r="P67" t="s">
        <v>24</v>
      </c>
      <c r="Q67" t="s">
        <v>23</v>
      </c>
      <c r="R67" t="s">
        <v>23</v>
      </c>
      <c r="S67" t="s">
        <v>26</v>
      </c>
      <c r="U67" s="1">
        <v>44235</v>
      </c>
    </row>
    <row r="68" spans="1:21" x14ac:dyDescent="0.25">
      <c r="A68" s="2">
        <v>44263.498159722221</v>
      </c>
      <c r="B68" t="s">
        <v>21</v>
      </c>
      <c r="C68" t="s">
        <v>34</v>
      </c>
      <c r="E68" t="s">
        <v>25</v>
      </c>
      <c r="F68" t="s">
        <v>249</v>
      </c>
      <c r="G68">
        <v>8975472532</v>
      </c>
      <c r="I68" t="s">
        <v>250</v>
      </c>
      <c r="J68" t="s">
        <v>24</v>
      </c>
      <c r="K68" t="s">
        <v>24</v>
      </c>
      <c r="L68" t="s">
        <v>24</v>
      </c>
      <c r="M68" t="s">
        <v>24</v>
      </c>
      <c r="N68" t="s">
        <v>24</v>
      </c>
      <c r="O68" t="s">
        <v>24</v>
      </c>
      <c r="P68" t="s">
        <v>24</v>
      </c>
      <c r="Q68" t="s">
        <v>24</v>
      </c>
      <c r="R68" t="s">
        <v>24</v>
      </c>
      <c r="S68" t="s">
        <v>24</v>
      </c>
      <c r="T68" t="s">
        <v>251</v>
      </c>
      <c r="U68" s="1">
        <v>44263</v>
      </c>
    </row>
    <row r="69" spans="1:21" x14ac:dyDescent="0.25">
      <c r="A69" s="2">
        <v>44263.592777777776</v>
      </c>
      <c r="B69" t="s">
        <v>21</v>
      </c>
      <c r="C69" t="s">
        <v>34</v>
      </c>
      <c r="E69" t="s">
        <v>22</v>
      </c>
      <c r="F69" t="s">
        <v>205</v>
      </c>
      <c r="G69">
        <v>9511828563</v>
      </c>
      <c r="I69" t="s">
        <v>206</v>
      </c>
      <c r="J69" t="s">
        <v>24</v>
      </c>
      <c r="K69" t="s">
        <v>24</v>
      </c>
      <c r="L69" t="s">
        <v>24</v>
      </c>
      <c r="M69" t="s">
        <v>24</v>
      </c>
      <c r="N69" t="s">
        <v>24</v>
      </c>
      <c r="O69" t="s">
        <v>24</v>
      </c>
      <c r="P69" t="s">
        <v>24</v>
      </c>
      <c r="Q69" t="s">
        <v>24</v>
      </c>
      <c r="R69" t="s">
        <v>24</v>
      </c>
      <c r="S69" t="s">
        <v>24</v>
      </c>
      <c r="T69" t="s">
        <v>32</v>
      </c>
      <c r="U69" s="1">
        <v>43895</v>
      </c>
    </row>
    <row r="72" spans="1:21" x14ac:dyDescent="0.25">
      <c r="H72" s="5" t="s">
        <v>254</v>
      </c>
      <c r="I72" t="s">
        <v>26</v>
      </c>
      <c r="J72" s="3">
        <f>COUNTIF(J2:J69, "Excellent")</f>
        <v>24</v>
      </c>
      <c r="K72" s="3">
        <f t="shared" ref="K72:S72" si="0">COUNTIF(K2:K69, "Excellent")</f>
        <v>23</v>
      </c>
      <c r="L72" s="3">
        <f t="shared" si="0"/>
        <v>21</v>
      </c>
      <c r="M72" s="3">
        <f t="shared" si="0"/>
        <v>22</v>
      </c>
      <c r="N72" s="3">
        <f t="shared" si="0"/>
        <v>19</v>
      </c>
      <c r="O72" s="3">
        <f t="shared" si="0"/>
        <v>18</v>
      </c>
      <c r="P72" s="3">
        <f t="shared" si="0"/>
        <v>26</v>
      </c>
      <c r="Q72" s="3">
        <f t="shared" si="0"/>
        <v>21</v>
      </c>
      <c r="R72" s="3">
        <f t="shared" si="0"/>
        <v>26</v>
      </c>
      <c r="S72" s="3">
        <f t="shared" si="0"/>
        <v>26</v>
      </c>
    </row>
    <row r="73" spans="1:21" x14ac:dyDescent="0.25">
      <c r="I73" t="s">
        <v>23</v>
      </c>
      <c r="J73" s="3">
        <f>COUNTIF(J2:J69, "Very Good")</f>
        <v>29</v>
      </c>
      <c r="K73" s="3">
        <f t="shared" ref="K73:S73" si="1">COUNTIF(K2:K69, "Very Good")</f>
        <v>24</v>
      </c>
      <c r="L73" s="3">
        <f t="shared" si="1"/>
        <v>30</v>
      </c>
      <c r="M73" s="3">
        <f t="shared" si="1"/>
        <v>20</v>
      </c>
      <c r="N73" s="3">
        <f t="shared" si="1"/>
        <v>25</v>
      </c>
      <c r="O73" s="3">
        <f t="shared" si="1"/>
        <v>26</v>
      </c>
      <c r="P73" s="3">
        <f t="shared" si="1"/>
        <v>23</v>
      </c>
      <c r="Q73" s="3">
        <f t="shared" si="1"/>
        <v>25</v>
      </c>
      <c r="R73" s="3">
        <f t="shared" si="1"/>
        <v>21</v>
      </c>
      <c r="S73" s="3">
        <f t="shared" si="1"/>
        <v>21</v>
      </c>
    </row>
    <row r="74" spans="1:21" x14ac:dyDescent="0.25">
      <c r="I74" t="s">
        <v>24</v>
      </c>
      <c r="J74" s="3">
        <f>COUNTIF(J2:J69, "Good")</f>
        <v>15</v>
      </c>
      <c r="K74" s="3">
        <f t="shared" ref="K74:S74" si="2">COUNTIF(K2:K69, "Good")</f>
        <v>21</v>
      </c>
      <c r="L74" s="3">
        <f t="shared" si="2"/>
        <v>17</v>
      </c>
      <c r="M74" s="3">
        <f t="shared" si="2"/>
        <v>26</v>
      </c>
      <c r="N74" s="3">
        <f t="shared" si="2"/>
        <v>22</v>
      </c>
      <c r="O74" s="3">
        <f t="shared" si="2"/>
        <v>19</v>
      </c>
      <c r="P74" s="3">
        <f t="shared" si="2"/>
        <v>18</v>
      </c>
      <c r="Q74" s="3">
        <f t="shared" si="2"/>
        <v>22</v>
      </c>
      <c r="R74" s="3">
        <f t="shared" si="2"/>
        <v>20</v>
      </c>
      <c r="S74" s="3">
        <f t="shared" si="2"/>
        <v>21</v>
      </c>
    </row>
    <row r="75" spans="1:21" x14ac:dyDescent="0.25">
      <c r="I75" t="s">
        <v>29</v>
      </c>
      <c r="J75" s="3">
        <f>COUNTIF(J2:J69, "Sverage")</f>
        <v>0</v>
      </c>
      <c r="K75" s="3">
        <f t="shared" ref="K75:S75" si="3">COUNTIF(K2:K69, "Sverage")</f>
        <v>0</v>
      </c>
      <c r="L75" s="3">
        <f t="shared" si="3"/>
        <v>0</v>
      </c>
      <c r="M75" s="3">
        <f t="shared" si="3"/>
        <v>0</v>
      </c>
      <c r="N75" s="3">
        <f t="shared" si="3"/>
        <v>0</v>
      </c>
      <c r="O75" s="3">
        <f t="shared" si="3"/>
        <v>0</v>
      </c>
      <c r="P75" s="3">
        <f t="shared" si="3"/>
        <v>0</v>
      </c>
      <c r="Q75" s="3">
        <f t="shared" si="3"/>
        <v>0</v>
      </c>
      <c r="R75" s="3">
        <f t="shared" si="3"/>
        <v>0</v>
      </c>
      <c r="S75" s="3">
        <f t="shared" si="3"/>
        <v>0</v>
      </c>
    </row>
    <row r="76" spans="1:21" x14ac:dyDescent="0.25">
      <c r="I76" t="s">
        <v>30</v>
      </c>
      <c r="J76" s="3">
        <f>COUNTIF(J2:J69, "Below Average")</f>
        <v>0</v>
      </c>
      <c r="K76" s="3">
        <f t="shared" ref="K76:S76" si="4">COUNTIF(K2:K69, "Below Average")</f>
        <v>0</v>
      </c>
      <c r="L76" s="3">
        <f t="shared" si="4"/>
        <v>0</v>
      </c>
      <c r="M76" s="3">
        <f t="shared" si="4"/>
        <v>0</v>
      </c>
      <c r="N76" s="3">
        <f t="shared" si="4"/>
        <v>0</v>
      </c>
      <c r="O76" s="3">
        <f t="shared" si="4"/>
        <v>1</v>
      </c>
      <c r="P76" s="3">
        <f t="shared" si="4"/>
        <v>0</v>
      </c>
      <c r="Q76" s="3">
        <f t="shared" si="4"/>
        <v>0</v>
      </c>
      <c r="R76" s="3">
        <f t="shared" si="4"/>
        <v>0</v>
      </c>
      <c r="S76" s="3">
        <f t="shared" si="4"/>
        <v>0</v>
      </c>
    </row>
    <row r="77" spans="1:21" x14ac:dyDescent="0.25">
      <c r="J77" s="3"/>
      <c r="K77" s="3"/>
      <c r="L77" s="3"/>
      <c r="M77" s="3"/>
      <c r="N77" s="3"/>
      <c r="O77" s="3"/>
      <c r="P77" s="3"/>
      <c r="Q77" s="3"/>
      <c r="R77" s="3"/>
      <c r="S77" s="3"/>
    </row>
    <row r="78" spans="1:21" x14ac:dyDescent="0.25">
      <c r="I78" s="5" t="s">
        <v>252</v>
      </c>
      <c r="J78" s="4">
        <f>SUM(J72:J76)</f>
        <v>68</v>
      </c>
      <c r="K78" s="4">
        <f t="shared" ref="K78:S78" si="5">SUM(K72:K76)</f>
        <v>68</v>
      </c>
      <c r="L78" s="4">
        <f t="shared" si="5"/>
        <v>68</v>
      </c>
      <c r="M78" s="4">
        <f t="shared" si="5"/>
        <v>68</v>
      </c>
      <c r="N78" s="4">
        <f t="shared" si="5"/>
        <v>66</v>
      </c>
      <c r="O78" s="4">
        <f t="shared" si="5"/>
        <v>64</v>
      </c>
      <c r="P78" s="4">
        <f t="shared" si="5"/>
        <v>67</v>
      </c>
      <c r="Q78" s="4">
        <f t="shared" si="5"/>
        <v>68</v>
      </c>
      <c r="R78" s="4">
        <f t="shared" si="5"/>
        <v>67</v>
      </c>
      <c r="S78" s="4">
        <f t="shared" si="5"/>
        <v>68</v>
      </c>
    </row>
    <row r="79" spans="1:21" x14ac:dyDescent="0.25">
      <c r="J79" s="3"/>
      <c r="K79" s="3"/>
      <c r="L79" s="3"/>
      <c r="M79" s="3"/>
      <c r="N79" s="3"/>
      <c r="O79" s="3"/>
      <c r="P79" s="3"/>
      <c r="Q79" s="3"/>
      <c r="R79" s="3"/>
      <c r="S79" s="3"/>
    </row>
    <row r="80" spans="1:21" x14ac:dyDescent="0.25">
      <c r="J80" s="3"/>
      <c r="K80" s="3"/>
      <c r="L80" s="3"/>
      <c r="M80" s="3"/>
      <c r="N80" s="3"/>
      <c r="O80" s="3"/>
      <c r="P80" s="3"/>
      <c r="Q80" s="3"/>
      <c r="R80" s="3"/>
      <c r="S80" s="3"/>
    </row>
    <row r="81" spans="8:19" x14ac:dyDescent="0.25">
      <c r="H81" s="5" t="s">
        <v>255</v>
      </c>
      <c r="I81" t="s">
        <v>26</v>
      </c>
      <c r="J81" s="3">
        <f>J72*10</f>
        <v>240</v>
      </c>
      <c r="K81" s="3">
        <f t="shared" ref="K81:S81" si="6">K72*10</f>
        <v>230</v>
      </c>
      <c r="L81" s="3">
        <f t="shared" si="6"/>
        <v>210</v>
      </c>
      <c r="M81" s="3">
        <f t="shared" si="6"/>
        <v>220</v>
      </c>
      <c r="N81" s="3">
        <f t="shared" si="6"/>
        <v>190</v>
      </c>
      <c r="O81" s="3">
        <f t="shared" si="6"/>
        <v>180</v>
      </c>
      <c r="P81" s="3">
        <f t="shared" si="6"/>
        <v>260</v>
      </c>
      <c r="Q81" s="3">
        <f t="shared" si="6"/>
        <v>210</v>
      </c>
      <c r="R81" s="3">
        <f t="shared" si="6"/>
        <v>260</v>
      </c>
      <c r="S81" s="3">
        <f t="shared" si="6"/>
        <v>260</v>
      </c>
    </row>
    <row r="82" spans="8:19" x14ac:dyDescent="0.25">
      <c r="I82" t="s">
        <v>23</v>
      </c>
      <c r="J82" s="3">
        <f>J73*8</f>
        <v>232</v>
      </c>
      <c r="K82" s="3">
        <f t="shared" ref="K82:S82" si="7">K73*8</f>
        <v>192</v>
      </c>
      <c r="L82" s="3">
        <f t="shared" si="7"/>
        <v>240</v>
      </c>
      <c r="M82" s="3">
        <f t="shared" si="7"/>
        <v>160</v>
      </c>
      <c r="N82" s="3">
        <f t="shared" si="7"/>
        <v>200</v>
      </c>
      <c r="O82" s="3">
        <f t="shared" si="7"/>
        <v>208</v>
      </c>
      <c r="P82" s="3">
        <f t="shared" si="7"/>
        <v>184</v>
      </c>
      <c r="Q82" s="3">
        <f t="shared" si="7"/>
        <v>200</v>
      </c>
      <c r="R82" s="3">
        <f t="shared" si="7"/>
        <v>168</v>
      </c>
      <c r="S82" s="3">
        <f t="shared" si="7"/>
        <v>168</v>
      </c>
    </row>
    <row r="83" spans="8:19" x14ac:dyDescent="0.25">
      <c r="I83" t="s">
        <v>24</v>
      </c>
      <c r="J83" s="3">
        <f>J74*6</f>
        <v>90</v>
      </c>
      <c r="K83" s="3">
        <f t="shared" ref="K83:S83" si="8">K74*6</f>
        <v>126</v>
      </c>
      <c r="L83" s="3">
        <f t="shared" si="8"/>
        <v>102</v>
      </c>
      <c r="M83" s="3">
        <f t="shared" si="8"/>
        <v>156</v>
      </c>
      <c r="N83" s="3">
        <f t="shared" si="8"/>
        <v>132</v>
      </c>
      <c r="O83" s="3">
        <f t="shared" si="8"/>
        <v>114</v>
      </c>
      <c r="P83" s="3">
        <f t="shared" si="8"/>
        <v>108</v>
      </c>
      <c r="Q83" s="3">
        <f t="shared" si="8"/>
        <v>132</v>
      </c>
      <c r="R83" s="3">
        <f t="shared" si="8"/>
        <v>120</v>
      </c>
      <c r="S83" s="3">
        <f t="shared" si="8"/>
        <v>126</v>
      </c>
    </row>
    <row r="84" spans="8:19" x14ac:dyDescent="0.25">
      <c r="I84" t="s">
        <v>29</v>
      </c>
      <c r="J84" s="3">
        <f>J75*4</f>
        <v>0</v>
      </c>
      <c r="K84" s="3">
        <f t="shared" ref="K84:S84" si="9">K75*4</f>
        <v>0</v>
      </c>
      <c r="L84" s="3">
        <f t="shared" si="9"/>
        <v>0</v>
      </c>
      <c r="M84" s="3">
        <f t="shared" si="9"/>
        <v>0</v>
      </c>
      <c r="N84" s="3">
        <f t="shared" si="9"/>
        <v>0</v>
      </c>
      <c r="O84" s="3">
        <f t="shared" si="9"/>
        <v>0</v>
      </c>
      <c r="P84" s="3">
        <f t="shared" si="9"/>
        <v>0</v>
      </c>
      <c r="Q84" s="3">
        <f t="shared" si="9"/>
        <v>0</v>
      </c>
      <c r="R84" s="3">
        <f t="shared" si="9"/>
        <v>0</v>
      </c>
      <c r="S84" s="3">
        <f t="shared" si="9"/>
        <v>0</v>
      </c>
    </row>
    <row r="85" spans="8:19" x14ac:dyDescent="0.25">
      <c r="I85" t="s">
        <v>30</v>
      </c>
      <c r="J85" s="3">
        <f>J76*2</f>
        <v>0</v>
      </c>
      <c r="K85" s="3">
        <f t="shared" ref="K85:S85" si="10">K76*2</f>
        <v>0</v>
      </c>
      <c r="L85" s="3">
        <f t="shared" si="10"/>
        <v>0</v>
      </c>
      <c r="M85" s="3">
        <f t="shared" si="10"/>
        <v>0</v>
      </c>
      <c r="N85" s="3">
        <f t="shared" si="10"/>
        <v>0</v>
      </c>
      <c r="O85" s="3">
        <f t="shared" si="10"/>
        <v>2</v>
      </c>
      <c r="P85" s="3">
        <f t="shared" si="10"/>
        <v>0</v>
      </c>
      <c r="Q85" s="3">
        <f t="shared" si="10"/>
        <v>0</v>
      </c>
      <c r="R85" s="3">
        <f t="shared" si="10"/>
        <v>0</v>
      </c>
      <c r="S85" s="3">
        <f t="shared" si="10"/>
        <v>0</v>
      </c>
    </row>
    <row r="86" spans="8:19" x14ac:dyDescent="0.25">
      <c r="J86" s="3"/>
      <c r="K86" s="3"/>
      <c r="L86" s="3"/>
      <c r="M86" s="3"/>
      <c r="N86" s="3"/>
      <c r="O86" s="3"/>
      <c r="P86" s="3"/>
      <c r="Q86" s="3"/>
      <c r="R86" s="3"/>
      <c r="S86" s="3"/>
    </row>
    <row r="87" spans="8:19" x14ac:dyDescent="0.25">
      <c r="J87" s="3"/>
      <c r="K87" s="3"/>
      <c r="L87" s="3"/>
      <c r="M87" s="3"/>
      <c r="N87" s="3"/>
      <c r="O87" s="3"/>
      <c r="P87" s="3"/>
      <c r="Q87" s="3"/>
      <c r="R87" s="3"/>
      <c r="S87" s="3"/>
    </row>
    <row r="88" spans="8:19" x14ac:dyDescent="0.25">
      <c r="I88" s="5" t="s">
        <v>252</v>
      </c>
      <c r="J88" s="4">
        <f>SUM(J81:J85)</f>
        <v>562</v>
      </c>
      <c r="K88" s="4">
        <f t="shared" ref="K88:S88" si="11">SUM(K81:K85)</f>
        <v>548</v>
      </c>
      <c r="L88" s="4">
        <f t="shared" si="11"/>
        <v>552</v>
      </c>
      <c r="M88" s="4">
        <f t="shared" si="11"/>
        <v>536</v>
      </c>
      <c r="N88" s="4">
        <f t="shared" si="11"/>
        <v>522</v>
      </c>
      <c r="O88" s="4">
        <f t="shared" si="11"/>
        <v>504</v>
      </c>
      <c r="P88" s="4">
        <f t="shared" si="11"/>
        <v>552</v>
      </c>
      <c r="Q88" s="4">
        <f t="shared" si="11"/>
        <v>542</v>
      </c>
      <c r="R88" s="4">
        <f t="shared" si="11"/>
        <v>548</v>
      </c>
      <c r="S88" s="4">
        <f t="shared" si="11"/>
        <v>554</v>
      </c>
    </row>
    <row r="89" spans="8:19" x14ac:dyDescent="0.25">
      <c r="J89" s="3"/>
      <c r="K89" s="3"/>
      <c r="L89" s="3"/>
      <c r="M89" s="3"/>
      <c r="N89" s="3"/>
      <c r="O89" s="3"/>
      <c r="P89" s="3"/>
      <c r="Q89" s="3"/>
      <c r="R89" s="3"/>
      <c r="S89" s="3"/>
    </row>
    <row r="90" spans="8:19" x14ac:dyDescent="0.25">
      <c r="I90" s="5" t="s">
        <v>253</v>
      </c>
      <c r="J90" s="6">
        <f>(J88/68)</f>
        <v>8.264705882352942</v>
      </c>
      <c r="K90" s="6">
        <f t="shared" ref="K90:S90" si="12">(K88/68)</f>
        <v>8.0588235294117645</v>
      </c>
      <c r="L90" s="6">
        <f t="shared" si="12"/>
        <v>8.117647058823529</v>
      </c>
      <c r="M90" s="6">
        <f t="shared" si="12"/>
        <v>7.882352941176471</v>
      </c>
      <c r="N90" s="6">
        <f t="shared" si="12"/>
        <v>7.6764705882352944</v>
      </c>
      <c r="O90" s="6">
        <f t="shared" si="12"/>
        <v>7.4117647058823533</v>
      </c>
      <c r="P90" s="6">
        <f t="shared" si="12"/>
        <v>8.117647058823529</v>
      </c>
      <c r="Q90" s="6">
        <f t="shared" si="12"/>
        <v>7.9705882352941178</v>
      </c>
      <c r="R90" s="6">
        <f t="shared" si="12"/>
        <v>8.0588235294117645</v>
      </c>
      <c r="S90" s="6">
        <f t="shared" si="12"/>
        <v>8.1470588235294112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2019-20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2022-06-18T08:29:42Z</dcterms:modified>
</cp:coreProperties>
</file>